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36.xml" ContentType="application/vnd.openxmlformats-officedocument.drawingml.chartshapes+xml"/>
  <Override PartName="/xl/drawings/drawing54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37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38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39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40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41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43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44.xml" ContentType="application/vnd.openxmlformats-officedocument.drawing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45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46.xml" ContentType="application/vnd.openxmlformats-officedocument.drawing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drawings/drawing47.xml" ContentType="application/vnd.openxmlformats-officedocument.drawing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48.xml" ContentType="application/vnd.openxmlformats-officedocument.drawing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49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50.xml" ContentType="application/vnd.openxmlformats-officedocument.drawing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51.xml" ContentType="application/vnd.openxmlformats-officedocument.drawing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drawings/drawing52.xml" ContentType="application/vnd.openxmlformats-officedocument.drawing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53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drawings/drawing55.xml" ContentType="application/vnd.openxmlformats-officedocument.drawing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drawings/drawing56.xml" ContentType="application/vnd.openxmlformats-officedocument.drawing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drawings/drawing57.xml" ContentType="application/vnd.openxmlformats-officedocument.drawing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58.xml" ContentType="application/vnd.openxmlformats-officedocument.drawing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FORECASTING TEAM\MP program 2024Q1\"/>
    </mc:Choice>
  </mc:AlternateContent>
  <xr:revisionPtr revIDLastSave="0" documentId="13_ncr:1_{9167D481-0443-46F0-AC9A-DF6F0F51F603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Figure 2.1" sheetId="1" r:id="rId1"/>
    <sheet name="Figure 3.A.1" sheetId="3" r:id="rId2"/>
    <sheet name="Figure 3.A.2" sheetId="4" r:id="rId3"/>
    <sheet name="Figure 3.A.3" sheetId="5" r:id="rId4"/>
    <sheet name="Figure 3.A.4" sheetId="6" r:id="rId5"/>
    <sheet name="Figure 3.A.5" sheetId="7" r:id="rId6"/>
    <sheet name="Figure 3.A.6" sheetId="8" r:id="rId7"/>
    <sheet name="Figure 3.A.7" sheetId="10" r:id="rId8"/>
    <sheet name="Figure 3.A.8" sheetId="11" r:id="rId9"/>
    <sheet name="Figure 3.A.9" sheetId="12" r:id="rId10"/>
    <sheet name="Figure 3.A.10" sheetId="13" r:id="rId11"/>
    <sheet name="Figure 3.A.11" sheetId="14" r:id="rId12"/>
    <sheet name="Figure 3.A.12" sheetId="15" r:id="rId13"/>
    <sheet name="Figure 3.A.13" sheetId="16" r:id="rId14"/>
    <sheet name="Figure 3.A.14" sheetId="17" r:id="rId15"/>
    <sheet name="Figure 3.A.15" sheetId="18" r:id="rId16"/>
    <sheet name="Figure 3.A.15 Alt" sheetId="52" r:id="rId17"/>
    <sheet name="Figure 3.B.1" sheetId="19" r:id="rId18"/>
    <sheet name="Figure 3.B.2" sheetId="23" r:id="rId19"/>
    <sheet name="Figure 3.B.3" sheetId="24" r:id="rId20"/>
    <sheet name="Figure 3.B.4" sheetId="22" r:id="rId21"/>
    <sheet name="Figure 3.B.5" sheetId="21" r:id="rId22"/>
    <sheet name="Figure 3.B.6" sheetId="20" r:id="rId23"/>
    <sheet name="Figure 3.B.7" sheetId="50" r:id="rId24"/>
    <sheet name="Figure 3.B.8" sheetId="54" r:id="rId25"/>
    <sheet name="Figure 3.B.9" sheetId="76" r:id="rId26"/>
    <sheet name="Figure 3.C.1" sheetId="25" r:id="rId27"/>
    <sheet name="Figure 3.C.2" sheetId="26" r:id="rId28"/>
    <sheet name="Figure 3.C.3" sheetId="27" r:id="rId29"/>
    <sheet name="Figure 3.C.4" sheetId="28" r:id="rId30"/>
    <sheet name="Figure 3.C.5" sheetId="29" r:id="rId31"/>
    <sheet name="Figure 3.C.6" sheetId="31" r:id="rId32"/>
    <sheet name="Figure 3.C.7" sheetId="32" r:id="rId33"/>
    <sheet name="Figure 3.D.1" sheetId="33" r:id="rId34"/>
    <sheet name="Figure 3.D.2" sheetId="36" r:id="rId35"/>
    <sheet name="Figure 3.D.3" sheetId="37" r:id="rId36"/>
    <sheet name="Figure 3.D.4" sheetId="41" r:id="rId37"/>
    <sheet name="Figure 3.D.5" sheetId="43" r:id="rId38"/>
    <sheet name="Figure 3.D.6" sheetId="48" r:id="rId39"/>
    <sheet name="Figure 3.F.1" sheetId="73" r:id="rId40"/>
    <sheet name="Figure 3.F.3" sheetId="62" r:id="rId41"/>
    <sheet name="Figure 3.F.4" sheetId="63" r:id="rId42"/>
    <sheet name="Figure 3.F.5" sheetId="64" r:id="rId43"/>
    <sheet name="Figure 3.F.6" sheetId="66" r:id="rId44"/>
    <sheet name="Figure 3.F.7" sheetId="67" r:id="rId45"/>
    <sheet name="Figure 3.F.8" sheetId="68" r:id="rId46"/>
    <sheet name="Figure 3.F.9" sheetId="69" r:id="rId47"/>
    <sheet name="Figure 3.F.10" sheetId="70" r:id="rId48"/>
    <sheet name="Figure 3.F.11" sheetId="71" r:id="rId49"/>
    <sheet name="Figure 3.F.12" sheetId="72" r:id="rId50"/>
    <sheet name="Figure B.2.1" sheetId="55" r:id="rId51"/>
    <sheet name="Figure B.2.2" sheetId="46" r:id="rId52"/>
    <sheet name="Figure B.2.3" sheetId="56" r:id="rId53"/>
    <sheet name="Figure B.2.4" sheetId="57" r:id="rId54"/>
    <sheet name="Figure B.3.1" sheetId="53" r:id="rId55"/>
    <sheet name="Figure B.4.1" sheetId="59" r:id="rId56"/>
  </sheets>
  <externalReferences>
    <externalReference r:id="rId57"/>
    <externalReference r:id="rId58"/>
    <externalReference r:id="rId59"/>
  </externalReferenc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37" l="1"/>
  <c r="E28" i="37"/>
  <c r="E27" i="37"/>
  <c r="E26" i="37"/>
  <c r="E25" i="37"/>
  <c r="E24" i="37"/>
  <c r="E23" i="37"/>
  <c r="E22" i="37"/>
  <c r="E21" i="37"/>
  <c r="E20" i="37"/>
  <c r="E19" i="37"/>
  <c r="E18" i="37"/>
  <c r="E17" i="37"/>
  <c r="E16" i="37"/>
  <c r="E15" i="37"/>
  <c r="E14" i="37"/>
  <c r="E13" i="37"/>
  <c r="E12" i="37"/>
  <c r="E11" i="37"/>
  <c r="E10" i="37"/>
  <c r="E9" i="37"/>
  <c r="E8" i="37"/>
  <c r="E7" i="37"/>
  <c r="E6" i="37"/>
  <c r="E5" i="37"/>
  <c r="E4" i="37"/>
  <c r="E3" i="37"/>
  <c r="E2" i="37"/>
  <c r="E30" i="37"/>
  <c r="D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8" i="37"/>
  <c r="D7" i="37"/>
  <c r="D6" i="37"/>
  <c r="D5" i="37"/>
  <c r="D4" i="37"/>
  <c r="D3" i="37"/>
  <c r="D2" i="37"/>
  <c r="D30" i="37"/>
  <c r="BB41" i="73" l="1"/>
  <c r="BB4" i="73" l="1"/>
  <c r="BB3" i="73"/>
  <c r="BB2" i="73"/>
  <c r="AK41" i="73" l="1"/>
  <c r="AL41" i="73"/>
  <c r="AM41" i="73"/>
  <c r="AN41" i="73"/>
  <c r="AO41" i="73"/>
  <c r="AP41" i="73"/>
  <c r="AQ41" i="73"/>
  <c r="AR41" i="73"/>
  <c r="AS41" i="73"/>
  <c r="AT41" i="73"/>
  <c r="AU41" i="73"/>
  <c r="AV41" i="73"/>
  <c r="AW41" i="73"/>
  <c r="AX41" i="73"/>
  <c r="AY41" i="73"/>
  <c r="AZ41" i="73"/>
  <c r="BA41" i="73"/>
  <c r="C41" i="73"/>
  <c r="D41" i="73"/>
  <c r="E41" i="73"/>
  <c r="F41" i="73"/>
  <c r="G41" i="73"/>
  <c r="H41" i="73"/>
  <c r="I41" i="73"/>
  <c r="J41" i="73"/>
  <c r="K41" i="73"/>
  <c r="L41" i="73"/>
  <c r="M41" i="73"/>
  <c r="N41" i="73"/>
  <c r="O41" i="73"/>
  <c r="P41" i="73"/>
  <c r="Q41" i="73"/>
  <c r="R41" i="73"/>
  <c r="S41" i="73"/>
  <c r="T41" i="73"/>
  <c r="U41" i="73"/>
  <c r="V41" i="73"/>
  <c r="W41" i="73"/>
  <c r="X41" i="73"/>
  <c r="Y41" i="73"/>
  <c r="Z41" i="73"/>
  <c r="AA41" i="73"/>
  <c r="AB41" i="73"/>
  <c r="AC41" i="73"/>
  <c r="AD41" i="73"/>
  <c r="AE41" i="73"/>
  <c r="AF41" i="73"/>
  <c r="AG41" i="73"/>
  <c r="AH41" i="73"/>
  <c r="AI41" i="73"/>
  <c r="AJ41" i="73"/>
  <c r="B41" i="73"/>
  <c r="C26" i="69" l="1"/>
  <c r="D26" i="69" s="1"/>
  <c r="B30" i="63" l="1"/>
  <c r="B31" i="62"/>
  <c r="H31" i="62"/>
  <c r="G31" i="62"/>
  <c r="F31" i="62"/>
  <c r="E31" i="62"/>
  <c r="D4" i="24" l="1"/>
  <c r="D5" i="24"/>
  <c r="D6" i="24"/>
  <c r="D7" i="24"/>
  <c r="D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44" i="24"/>
  <c r="D45" i="24"/>
  <c r="D46" i="24"/>
  <c r="D47" i="24"/>
  <c r="D48" i="24"/>
  <c r="D49" i="24"/>
  <c r="D50" i="24"/>
  <c r="D51" i="24"/>
  <c r="D52" i="24"/>
  <c r="D53" i="24"/>
  <c r="D54" i="24"/>
  <c r="D55" i="24"/>
  <c r="D56" i="24"/>
  <c r="D57" i="24"/>
  <c r="D58" i="24"/>
  <c r="D59" i="24"/>
  <c r="D60" i="24"/>
  <c r="D61" i="24"/>
  <c r="D62" i="24"/>
  <c r="D63" i="24"/>
  <c r="D64" i="24"/>
  <c r="D65" i="24"/>
  <c r="D66" i="24"/>
  <c r="D67" i="24"/>
  <c r="D68" i="24"/>
  <c r="D69" i="24"/>
  <c r="D70" i="24"/>
  <c r="D71" i="24"/>
  <c r="D72" i="24"/>
  <c r="D73" i="24"/>
  <c r="D74" i="24"/>
  <c r="D75" i="24"/>
  <c r="D76" i="24"/>
  <c r="D77" i="24"/>
  <c r="D78" i="24"/>
  <c r="D79" i="24"/>
  <c r="D80" i="24"/>
  <c r="D81" i="24"/>
  <c r="D82" i="24"/>
  <c r="D83" i="24"/>
  <c r="D84" i="24"/>
  <c r="D85" i="24"/>
  <c r="D86" i="24"/>
  <c r="D87" i="24"/>
  <c r="D3" i="24"/>
  <c r="C4" i="24" l="1"/>
  <c r="C5" i="24"/>
  <c r="C6" i="24"/>
  <c r="C7" i="24"/>
  <c r="C8" i="24"/>
  <c r="C9" i="24"/>
  <c r="C10" i="24"/>
  <c r="C11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C49" i="24"/>
  <c r="C50" i="24"/>
  <c r="C51" i="24"/>
  <c r="C52" i="24"/>
  <c r="C53" i="24"/>
  <c r="C54" i="24"/>
  <c r="C55" i="24"/>
  <c r="C56" i="24"/>
  <c r="C57" i="24"/>
  <c r="C58" i="24"/>
  <c r="C59" i="24"/>
  <c r="C60" i="24"/>
  <c r="C61" i="24"/>
  <c r="C62" i="24"/>
  <c r="C63" i="24"/>
  <c r="C64" i="24"/>
  <c r="C65" i="24"/>
  <c r="C66" i="24"/>
  <c r="C67" i="24"/>
  <c r="C68" i="24"/>
  <c r="C69" i="24"/>
  <c r="C70" i="24"/>
  <c r="C71" i="24"/>
  <c r="C72" i="24"/>
  <c r="C73" i="24"/>
  <c r="C74" i="24"/>
  <c r="C75" i="24"/>
  <c r="C76" i="24"/>
  <c r="C77" i="24"/>
  <c r="C78" i="24"/>
  <c r="C79" i="24"/>
  <c r="C80" i="24"/>
  <c r="C81" i="24"/>
  <c r="C82" i="24"/>
  <c r="C83" i="24"/>
  <c r="C84" i="24"/>
  <c r="C85" i="24"/>
  <c r="C86" i="24"/>
  <c r="C87" i="24"/>
  <c r="C3" i="24"/>
  <c r="A3" i="59"/>
  <c r="A4" i="59" s="1"/>
  <c r="A5" i="59" s="1"/>
  <c r="A6" i="59" s="1"/>
  <c r="A7" i="59" s="1"/>
  <c r="A8" i="59" s="1"/>
  <c r="A9" i="59" s="1"/>
  <c r="A10" i="59" s="1"/>
  <c r="A11" i="59" s="1"/>
  <c r="A12" i="59" s="1"/>
  <c r="A13" i="59" s="1"/>
  <c r="A14" i="59" s="1"/>
  <c r="A15" i="59" s="1"/>
  <c r="A16" i="59" s="1"/>
  <c r="A17" i="59" s="1"/>
  <c r="G62" i="4" l="1"/>
  <c r="F62" i="4"/>
  <c r="G9" i="3"/>
  <c r="G8" i="3"/>
  <c r="F8" i="3"/>
  <c r="G7" i="3"/>
  <c r="F7" i="3"/>
  <c r="G6" i="3"/>
  <c r="G5" i="3"/>
  <c r="F5" i="3" s="1"/>
  <c r="G4" i="3"/>
  <c r="F4" i="3"/>
  <c r="G3" i="3"/>
  <c r="G2" i="3"/>
  <c r="D86" i="54" l="1"/>
  <c r="D85" i="54"/>
  <c r="D84" i="54"/>
  <c r="D83" i="54"/>
  <c r="D82" i="54"/>
  <c r="D81" i="54"/>
  <c r="D80" i="54"/>
  <c r="D79" i="54"/>
  <c r="D78" i="54"/>
  <c r="C1" i="27" l="1"/>
  <c r="D1" i="27" s="1"/>
  <c r="E1" i="27" s="1"/>
  <c r="F1" i="27" s="1"/>
  <c r="G1" i="27" s="1"/>
  <c r="H1" i="27" s="1"/>
  <c r="I1" i="27" s="1"/>
  <c r="J1" i="27" s="1"/>
  <c r="K1" i="27" s="1"/>
  <c r="L1" i="27" s="1"/>
  <c r="M1" i="27" s="1"/>
  <c r="N1" i="27" s="1"/>
  <c r="O1" i="27" s="1"/>
  <c r="P1" i="27" s="1"/>
  <c r="Q1" i="27" s="1"/>
  <c r="R1" i="27" s="1"/>
  <c r="S1" i="27" s="1"/>
  <c r="T1" i="27" s="1"/>
  <c r="U1" i="27" s="1"/>
  <c r="V1" i="27" s="1"/>
  <c r="W1" i="27" s="1"/>
  <c r="X1" i="27" s="1"/>
  <c r="Y1" i="27" s="1"/>
  <c r="Z1" i="27" s="1"/>
  <c r="AA1" i="27" s="1"/>
  <c r="AB1" i="27" s="1"/>
  <c r="AC1" i="27" s="1"/>
  <c r="AD1" i="27" s="1"/>
  <c r="AE1" i="27" s="1"/>
  <c r="AF1" i="27" s="1"/>
  <c r="AG1" i="27" s="1"/>
  <c r="AH1" i="27" s="1"/>
  <c r="AI1" i="27" s="1"/>
  <c r="AJ1" i="27" s="1"/>
  <c r="AK1" i="27" s="1"/>
  <c r="AL1" i="27" s="1"/>
  <c r="AM1" i="27" s="1"/>
  <c r="AN1" i="27" s="1"/>
  <c r="AO1" i="27" s="1"/>
  <c r="AP1" i="27" s="1"/>
  <c r="AQ1" i="27" s="1"/>
  <c r="AR1" i="27" s="1"/>
  <c r="AS1" i="27" s="1"/>
  <c r="AT1" i="27" s="1"/>
  <c r="AU1" i="27" s="1"/>
  <c r="AV1" i="27" s="1"/>
  <c r="AW1" i="27" s="1"/>
  <c r="AX1" i="27" s="1"/>
  <c r="AY1" i="27" s="1"/>
  <c r="AZ1" i="27" s="1"/>
  <c r="BA1" i="27" s="1"/>
  <c r="BB1" i="27" s="1"/>
  <c r="BC1" i="27" s="1"/>
  <c r="BD1" i="27" s="1"/>
  <c r="BE1" i="27" s="1"/>
  <c r="BF1" i="27" s="1"/>
  <c r="BG1" i="27" s="1"/>
  <c r="BH1" i="27" s="1"/>
  <c r="BI1" i="27" s="1"/>
  <c r="BJ1" i="27" s="1"/>
  <c r="BK1" i="27" s="1"/>
  <c r="BL1" i="27" s="1"/>
  <c r="BM1" i="27" s="1"/>
  <c r="BN1" i="27" s="1"/>
  <c r="BO1" i="27" s="1"/>
  <c r="BP1" i="27" s="1"/>
  <c r="BQ1" i="27" s="1"/>
  <c r="BR1" i="27" s="1"/>
  <c r="BS1" i="27" s="1"/>
  <c r="BT1" i="27" s="1"/>
  <c r="BU1" i="27" s="1"/>
  <c r="C1" i="29" l="1"/>
  <c r="D1" i="29" s="1"/>
  <c r="E1" i="29" s="1"/>
  <c r="F1" i="29" s="1"/>
  <c r="G1" i="29" s="1"/>
  <c r="H1" i="29" s="1"/>
  <c r="I1" i="29" s="1"/>
  <c r="J1" i="29" s="1"/>
  <c r="K1" i="29" s="1"/>
  <c r="L1" i="29" s="1"/>
  <c r="M1" i="29" s="1"/>
  <c r="N1" i="29" s="1"/>
  <c r="O1" i="29" s="1"/>
  <c r="P1" i="29" s="1"/>
  <c r="Q1" i="29" s="1"/>
  <c r="R1" i="29" s="1"/>
  <c r="S1" i="29" s="1"/>
  <c r="T1" i="29" s="1"/>
  <c r="U1" i="29" s="1"/>
  <c r="V1" i="29" s="1"/>
  <c r="W1" i="29" s="1"/>
  <c r="X1" i="29" s="1"/>
  <c r="Y1" i="29" s="1"/>
  <c r="Z1" i="29" s="1"/>
  <c r="AA1" i="29" s="1"/>
  <c r="AB1" i="29" s="1"/>
  <c r="AC1" i="29" s="1"/>
  <c r="AD1" i="29" s="1"/>
  <c r="AE1" i="29" s="1"/>
  <c r="AF1" i="29" s="1"/>
  <c r="AG1" i="29" s="1"/>
  <c r="AH1" i="29" s="1"/>
  <c r="AI1" i="29" s="1"/>
  <c r="AJ1" i="29" s="1"/>
  <c r="AK1" i="29" s="1"/>
  <c r="AL1" i="29" s="1"/>
  <c r="AM1" i="29" s="1"/>
  <c r="AN1" i="29" s="1"/>
  <c r="AO1" i="29" s="1"/>
  <c r="AP1" i="29" s="1"/>
  <c r="AQ1" i="29" s="1"/>
  <c r="AR1" i="29" s="1"/>
  <c r="AS1" i="29" s="1"/>
  <c r="AT1" i="29" s="1"/>
  <c r="AU1" i="29" s="1"/>
  <c r="AV1" i="29" s="1"/>
  <c r="AW1" i="29" s="1"/>
  <c r="AX1" i="29" s="1"/>
  <c r="AY1" i="29" s="1"/>
  <c r="AZ1" i="29" s="1"/>
  <c r="BA1" i="29" s="1"/>
  <c r="BB1" i="29" s="1"/>
  <c r="BC1" i="29" s="1"/>
  <c r="BD1" i="29" s="1"/>
  <c r="BE1" i="29" s="1"/>
  <c r="BF1" i="29" s="1"/>
  <c r="BG1" i="29" s="1"/>
  <c r="BH1" i="29" s="1"/>
  <c r="BI1" i="29" s="1"/>
  <c r="BJ1" i="29" s="1"/>
  <c r="BK1" i="29" s="1"/>
  <c r="BL1" i="29" s="1"/>
  <c r="BM1" i="29" s="1"/>
  <c r="BN1" i="29" s="1"/>
  <c r="BO1" i="29" s="1"/>
  <c r="BP1" i="29" s="1"/>
  <c r="BQ1" i="29" s="1"/>
  <c r="BR1" i="29" s="1"/>
  <c r="BS1" i="29" s="1"/>
  <c r="BT1" i="29" s="1"/>
  <c r="BU1" i="29" s="1"/>
  <c r="BV1" i="29" s="1"/>
  <c r="BW1" i="29" s="1"/>
  <c r="BX1" i="29" s="1"/>
  <c r="BY1" i="29" s="1"/>
  <c r="BZ1" i="29" s="1"/>
  <c r="CA1" i="29" s="1"/>
  <c r="CB1" i="29" s="1"/>
  <c r="CC1" i="29" s="1"/>
  <c r="CD1" i="29" s="1"/>
  <c r="CE1" i="29" s="1"/>
  <c r="CF1" i="29" s="1"/>
  <c r="CG1" i="29" s="1"/>
  <c r="CH1" i="29" s="1"/>
  <c r="CI1" i="29" s="1"/>
  <c r="M14" i="1" l="1"/>
  <c r="M13" i="1"/>
  <c r="M12" i="1"/>
  <c r="M11" i="1"/>
  <c r="M10" i="1"/>
  <c r="M9" i="1"/>
  <c r="M8" i="1"/>
  <c r="M7" i="1"/>
  <c r="M6" i="1"/>
  <c r="M5" i="1"/>
  <c r="M4" i="1"/>
  <c r="M3" i="1"/>
  <c r="M2" i="1"/>
  <c r="F5" i="4" l="1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G5" i="4" l="1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D2" i="16" l="1"/>
  <c r="F2" i="16" s="1"/>
  <c r="D3" i="16"/>
  <c r="F3" i="16" s="1"/>
  <c r="D4" i="16"/>
  <c r="F4" i="16" s="1"/>
  <c r="D5" i="16"/>
  <c r="F5" i="16" s="1"/>
  <c r="D6" i="16"/>
  <c r="F6" i="16" s="1"/>
  <c r="D7" i="16"/>
  <c r="F7" i="16" s="1"/>
  <c r="D8" i="16"/>
  <c r="F8" i="16" s="1"/>
  <c r="D9" i="16"/>
  <c r="F9" i="16" s="1"/>
  <c r="D10" i="16"/>
  <c r="F10" i="16" s="1"/>
  <c r="D11" i="16"/>
  <c r="F11" i="16" s="1"/>
  <c r="D12" i="16"/>
  <c r="F12" i="16" s="1"/>
  <c r="D13" i="16"/>
  <c r="F13" i="16" s="1"/>
  <c r="D14" i="16"/>
  <c r="F14" i="16" s="1"/>
  <c r="D15" i="16"/>
  <c r="F15" i="16" s="1"/>
  <c r="D16" i="16"/>
  <c r="F16" i="16" s="1"/>
  <c r="D17" i="16"/>
  <c r="F17" i="16" s="1"/>
  <c r="D18" i="16"/>
  <c r="F18" i="16" s="1"/>
  <c r="D19" i="16"/>
  <c r="F19" i="16" s="1"/>
  <c r="D20" i="16"/>
  <c r="F20" i="16"/>
  <c r="D21" i="16"/>
  <c r="F21" i="16" s="1"/>
  <c r="K3" i="6"/>
</calcChain>
</file>

<file path=xl/sharedStrings.xml><?xml version="1.0" encoding="utf-8"?>
<sst xmlns="http://schemas.openxmlformats.org/spreadsheetml/2006/main" count="2624" uniqueCount="1144">
  <si>
    <t>Government</t>
  </si>
  <si>
    <t>Consumption</t>
  </si>
  <si>
    <t>Personal Consumption Expenditures Excluding Food and Energy (Chain-Type Price Index), Index 2017=100, Monthly, Seasonally Adjusted</t>
  </si>
  <si>
    <t>Year</t>
  </si>
  <si>
    <t>Net Percentage of Domestic Banks Tightening Standards, Percent, Quarterly, Not Seasonally Adjusted</t>
  </si>
  <si>
    <t>GFCF</t>
  </si>
  <si>
    <t>Gross domestic product at market prices</t>
  </si>
  <si>
    <t>Time</t>
  </si>
  <si>
    <t>2024-01</t>
  </si>
  <si>
    <t>2023-12</t>
  </si>
  <si>
    <t>2023-11</t>
  </si>
  <si>
    <t>2023-10</t>
  </si>
  <si>
    <t>2023-09</t>
  </si>
  <si>
    <t>2023-08</t>
  </si>
  <si>
    <t>2023-07</t>
  </si>
  <si>
    <t>2023-06</t>
  </si>
  <si>
    <t>2023-05</t>
  </si>
  <si>
    <t>2023-04</t>
  </si>
  <si>
    <t>2023-03</t>
  </si>
  <si>
    <t>2023-02</t>
  </si>
  <si>
    <t>2023-01</t>
  </si>
  <si>
    <t>2022-12</t>
  </si>
  <si>
    <t>2022-11</t>
  </si>
  <si>
    <t>2022-10</t>
  </si>
  <si>
    <t>2022-09</t>
  </si>
  <si>
    <t>2022-08</t>
  </si>
  <si>
    <t>2022-07</t>
  </si>
  <si>
    <t>2022-06</t>
  </si>
  <si>
    <t>2022-05</t>
  </si>
  <si>
    <t>2022-04</t>
  </si>
  <si>
    <t>2022-03</t>
  </si>
  <si>
    <t>2022-02</t>
  </si>
  <si>
    <t>2022-01</t>
  </si>
  <si>
    <t>2021-12</t>
  </si>
  <si>
    <t>2021-11</t>
  </si>
  <si>
    <t>2021-10</t>
  </si>
  <si>
    <t>2021-09</t>
  </si>
  <si>
    <t>2021-08</t>
  </si>
  <si>
    <t>2021-07</t>
  </si>
  <si>
    <t>2021-06</t>
  </si>
  <si>
    <t>2021-05</t>
  </si>
  <si>
    <t>2021-04</t>
  </si>
  <si>
    <t>2021-03</t>
  </si>
  <si>
    <t>2021-02</t>
  </si>
  <si>
    <t>2021-01</t>
  </si>
  <si>
    <t>2020-12</t>
  </si>
  <si>
    <t>2020-11</t>
  </si>
  <si>
    <t>2020-10</t>
  </si>
  <si>
    <t>2020-09</t>
  </si>
  <si>
    <t>2020-08</t>
  </si>
  <si>
    <t>2020-07</t>
  </si>
  <si>
    <t>2020-06</t>
  </si>
  <si>
    <t>2020-05</t>
  </si>
  <si>
    <t>2020-04</t>
  </si>
  <si>
    <t>2020-03</t>
  </si>
  <si>
    <t>2020-02</t>
  </si>
  <si>
    <t>2020-01</t>
  </si>
  <si>
    <t>2019-12</t>
  </si>
  <si>
    <t>2019-11</t>
  </si>
  <si>
    <t>2019-10</t>
  </si>
  <si>
    <t>2019-09</t>
  </si>
  <si>
    <t>2019-08</t>
  </si>
  <si>
    <t>2019-07</t>
  </si>
  <si>
    <t>2019-06</t>
  </si>
  <si>
    <t>2019-05</t>
  </si>
  <si>
    <t>2019-04</t>
  </si>
  <si>
    <t>2019-03</t>
  </si>
  <si>
    <t>2019-02</t>
  </si>
  <si>
    <t>2019-01</t>
  </si>
  <si>
    <t>Wage Growth - 2%</t>
  </si>
  <si>
    <t>2018-12</t>
  </si>
  <si>
    <t>2018-11</t>
  </si>
  <si>
    <t>2018-10</t>
  </si>
  <si>
    <t>2018-09</t>
  </si>
  <si>
    <t>2018-08</t>
  </si>
  <si>
    <t>2018-07</t>
  </si>
  <si>
    <t>2018-06</t>
  </si>
  <si>
    <t>2018-05</t>
  </si>
  <si>
    <t>2018-04</t>
  </si>
  <si>
    <t>2018-03</t>
  </si>
  <si>
    <t>2018-02</t>
  </si>
  <si>
    <t>2018-01</t>
  </si>
  <si>
    <t>2017-12</t>
  </si>
  <si>
    <t>2017-11</t>
  </si>
  <si>
    <t>2017-10</t>
  </si>
  <si>
    <t>2017-09</t>
  </si>
  <si>
    <t>2017-08</t>
  </si>
  <si>
    <t>2017-07</t>
  </si>
  <si>
    <t>2017-06</t>
  </si>
  <si>
    <t>2017-05</t>
  </si>
  <si>
    <t>2017-04</t>
  </si>
  <si>
    <t>2017-03</t>
  </si>
  <si>
    <t>2017-02</t>
  </si>
  <si>
    <t>2017-01</t>
  </si>
  <si>
    <t>2016-12</t>
  </si>
  <si>
    <t>2016-11</t>
  </si>
  <si>
    <t>2016-10</t>
  </si>
  <si>
    <t>2016-09</t>
  </si>
  <si>
    <t>2016-08</t>
  </si>
  <si>
    <t>2016-07</t>
  </si>
  <si>
    <t>2016-06</t>
  </si>
  <si>
    <t>2016-05</t>
  </si>
  <si>
    <t>2016-04</t>
  </si>
  <si>
    <t>2016-03</t>
  </si>
  <si>
    <t>2016-02</t>
  </si>
  <si>
    <t>2016-01</t>
  </si>
  <si>
    <t>2015-12</t>
  </si>
  <si>
    <t>2015-11</t>
  </si>
  <si>
    <t>2015-10</t>
  </si>
  <si>
    <t>2015-09</t>
  </si>
  <si>
    <t>2015-08</t>
  </si>
  <si>
    <t>2015-07</t>
  </si>
  <si>
    <t>2015-06</t>
  </si>
  <si>
    <t>2015-05</t>
  </si>
  <si>
    <t>2015-04</t>
  </si>
  <si>
    <t>2015-03</t>
  </si>
  <si>
    <t>2015-02</t>
  </si>
  <si>
    <t>2015-01</t>
  </si>
  <si>
    <t>2014-12</t>
  </si>
  <si>
    <t>2014-11</t>
  </si>
  <si>
    <t>2014-10</t>
  </si>
  <si>
    <t>2014-09</t>
  </si>
  <si>
    <t>2014-08</t>
  </si>
  <si>
    <t>2014-07</t>
  </si>
  <si>
    <t>2014-06</t>
  </si>
  <si>
    <t>2014-05</t>
  </si>
  <si>
    <t>2014-04</t>
  </si>
  <si>
    <t>2014-03</t>
  </si>
  <si>
    <t>2014-02</t>
  </si>
  <si>
    <t>2014-01</t>
  </si>
  <si>
    <t>2013-12</t>
  </si>
  <si>
    <t>2013-11</t>
  </si>
  <si>
    <t>2013-10</t>
  </si>
  <si>
    <t>2013-09</t>
  </si>
  <si>
    <t>2013-08</t>
  </si>
  <si>
    <t>2013-07</t>
  </si>
  <si>
    <t>2013-06</t>
  </si>
  <si>
    <t>2013-05</t>
  </si>
  <si>
    <t>2013-04</t>
  </si>
  <si>
    <t>2013-03</t>
  </si>
  <si>
    <t>2013-02</t>
  </si>
  <si>
    <t>2013-01</t>
  </si>
  <si>
    <t>2012-12</t>
  </si>
  <si>
    <t>2012-11</t>
  </si>
  <si>
    <t>2012-10</t>
  </si>
  <si>
    <t>2012-09</t>
  </si>
  <si>
    <t>2012-08</t>
  </si>
  <si>
    <t>2012-07</t>
  </si>
  <si>
    <t>2012-06</t>
  </si>
  <si>
    <t>2012-05</t>
  </si>
  <si>
    <t>2012-04</t>
  </si>
  <si>
    <t>2012-03</t>
  </si>
  <si>
    <t>2012-02</t>
  </si>
  <si>
    <t>2012-01</t>
  </si>
  <si>
    <t>2011-12</t>
  </si>
  <si>
    <t>2011-11</t>
  </si>
  <si>
    <t>2011-10</t>
  </si>
  <si>
    <t>2011-09</t>
  </si>
  <si>
    <t>2011-08</t>
  </si>
  <si>
    <t>2011-07</t>
  </si>
  <si>
    <t>2011-06</t>
  </si>
  <si>
    <t>2011-05</t>
  </si>
  <si>
    <t>2011-04</t>
  </si>
  <si>
    <t>2011-03</t>
  </si>
  <si>
    <t>2011-02</t>
  </si>
  <si>
    <t>2011-01</t>
  </si>
  <si>
    <t>Construction</t>
  </si>
  <si>
    <t>Industry</t>
  </si>
  <si>
    <t>Total</t>
  </si>
  <si>
    <t>GDP, % YoY</t>
  </si>
  <si>
    <t>General government consumption</t>
  </si>
  <si>
    <t>Household consumption</t>
  </si>
  <si>
    <t>date</t>
  </si>
  <si>
    <t>Date</t>
  </si>
  <si>
    <t>2014-2016=100</t>
  </si>
  <si>
    <t>FAO Food Price Index</t>
  </si>
  <si>
    <t>GDP</t>
  </si>
  <si>
    <t>Residential USA (bilions of $)</t>
  </si>
  <si>
    <t>Commercial USA (bilions of $)</t>
  </si>
  <si>
    <t>Total World Liquid Fuels Consumption million barrels per day</t>
  </si>
  <si>
    <t>Column1</t>
  </si>
  <si>
    <t xml:space="preserve"> </t>
  </si>
  <si>
    <t>YoY</t>
  </si>
  <si>
    <t>Decision Date</t>
  </si>
  <si>
    <t>1 օր/day</t>
  </si>
  <si>
    <t>1 ամիս/month</t>
  </si>
  <si>
    <t>3 ամիս/month</t>
  </si>
  <si>
    <t>6 ամիս/month</t>
  </si>
  <si>
    <t>9 ամիս/month</t>
  </si>
  <si>
    <t>1 տարի/year</t>
  </si>
  <si>
    <t>2 տարի/year</t>
  </si>
  <si>
    <t>3 տարի/year</t>
  </si>
  <si>
    <t>4 տարի/year</t>
  </si>
  <si>
    <t>5 տարի/year</t>
  </si>
  <si>
    <t>7 տարի/year</t>
  </si>
  <si>
    <t>10 տարի/year</t>
  </si>
  <si>
    <t>15 տարի/year</t>
  </si>
  <si>
    <t>20 տարի/year</t>
  </si>
  <si>
    <t>30 տարի/year</t>
  </si>
  <si>
    <t>USD</t>
  </si>
  <si>
    <t>EUR</t>
  </si>
  <si>
    <t>RUB</t>
  </si>
  <si>
    <t>03.01.2022</t>
  </si>
  <si>
    <t>04.01.2022</t>
  </si>
  <si>
    <t>05.01.2022</t>
  </si>
  <si>
    <t>07.01.2022</t>
  </si>
  <si>
    <t>10.01.2022</t>
  </si>
  <si>
    <t>11.01.2022</t>
  </si>
  <si>
    <t>12.01.2022</t>
  </si>
  <si>
    <t>13.01.2022</t>
  </si>
  <si>
    <t>14.01.2022</t>
  </si>
  <si>
    <t>17.01.2022</t>
  </si>
  <si>
    <t>18.01.2022</t>
  </si>
  <si>
    <t>19.01.2022</t>
  </si>
  <si>
    <t>20.01.2022</t>
  </si>
  <si>
    <t>21.01.2022</t>
  </si>
  <si>
    <t>24.01.2022</t>
  </si>
  <si>
    <t>25.01.2022</t>
  </si>
  <si>
    <t>26.01.2022</t>
  </si>
  <si>
    <t>27.01.2022</t>
  </si>
  <si>
    <t>31.01.2022</t>
  </si>
  <si>
    <t>01.02.2022</t>
  </si>
  <si>
    <t>02.02.2022</t>
  </si>
  <si>
    <t>03.02.2022</t>
  </si>
  <si>
    <t>04.02.2022</t>
  </si>
  <si>
    <t>07.02.2022</t>
  </si>
  <si>
    <t>08.02.2022</t>
  </si>
  <si>
    <t>09.02.2022</t>
  </si>
  <si>
    <t>10.02.2022</t>
  </si>
  <si>
    <t>11.02.2022</t>
  </si>
  <si>
    <t>14.02.2022</t>
  </si>
  <si>
    <t>15.02.2022</t>
  </si>
  <si>
    <t>16.02.2022</t>
  </si>
  <si>
    <t>17.02.2022</t>
  </si>
  <si>
    <t>18.02.2022</t>
  </si>
  <si>
    <t>21.02.2022</t>
  </si>
  <si>
    <t>22.02.2022</t>
  </si>
  <si>
    <t>23.02.2022</t>
  </si>
  <si>
    <t>24.02.2022</t>
  </si>
  <si>
    <t>25.02.2022</t>
  </si>
  <si>
    <t>28.02.2022</t>
  </si>
  <si>
    <t>01.03.2022</t>
  </si>
  <si>
    <t>02.03.2022</t>
  </si>
  <si>
    <t>03.03.2022</t>
  </si>
  <si>
    <t>04.03.2022</t>
  </si>
  <si>
    <t>07.03.2022</t>
  </si>
  <si>
    <t>09.03.2022</t>
  </si>
  <si>
    <t>10.03.2022</t>
  </si>
  <si>
    <t>11.03.2022</t>
  </si>
  <si>
    <t>14.03.2022</t>
  </si>
  <si>
    <t>15.03.2022</t>
  </si>
  <si>
    <t>16.03.2022</t>
  </si>
  <si>
    <t>17.03.2022</t>
  </si>
  <si>
    <t>18.03.2022</t>
  </si>
  <si>
    <t>21.03.2022</t>
  </si>
  <si>
    <t>22.03.2022</t>
  </si>
  <si>
    <t>23.03.2022</t>
  </si>
  <si>
    <t>24.03.2022</t>
  </si>
  <si>
    <t>25.03.2022</t>
  </si>
  <si>
    <t>28.03.2022</t>
  </si>
  <si>
    <t>29.03.2022</t>
  </si>
  <si>
    <t>30.03.2022</t>
  </si>
  <si>
    <t>31.03.2022</t>
  </si>
  <si>
    <t>01.04.2022</t>
  </si>
  <si>
    <t>04.04.2022</t>
  </si>
  <si>
    <t>05.04.2022</t>
  </si>
  <si>
    <t>06.04.2022</t>
  </si>
  <si>
    <t>07.04.2022</t>
  </si>
  <si>
    <t>08.04.2022</t>
  </si>
  <si>
    <t>11.04.2022</t>
  </si>
  <si>
    <t>12.04.2022</t>
  </si>
  <si>
    <t>13.04.2022</t>
  </si>
  <si>
    <t>14.04.2022</t>
  </si>
  <si>
    <t>15.04.2022</t>
  </si>
  <si>
    <t>18.04.2022</t>
  </si>
  <si>
    <t>19.04.2022</t>
  </si>
  <si>
    <t>20.04.2022</t>
  </si>
  <si>
    <t>21.04.2022</t>
  </si>
  <si>
    <t>22.04.2022</t>
  </si>
  <si>
    <t>25.04.2022</t>
  </si>
  <si>
    <t>26.04.2022</t>
  </si>
  <si>
    <t>27.04.2022</t>
  </si>
  <si>
    <t>28.04.2022</t>
  </si>
  <si>
    <t>29.04.2022</t>
  </si>
  <si>
    <t>02.05.2022</t>
  </si>
  <si>
    <t>03.05.2022</t>
  </si>
  <si>
    <t>04.05.2022</t>
  </si>
  <si>
    <t>05.05.2022</t>
  </si>
  <si>
    <t>06.05.2022</t>
  </si>
  <si>
    <t>10.05.2022</t>
  </si>
  <si>
    <t>11.05.2022</t>
  </si>
  <si>
    <t>12.05.2022</t>
  </si>
  <si>
    <t>13.05.2022</t>
  </si>
  <si>
    <t>16.05.2022</t>
  </si>
  <si>
    <t>17.05.2022</t>
  </si>
  <si>
    <t>18.05.2022</t>
  </si>
  <si>
    <t>19.05.2022</t>
  </si>
  <si>
    <t>20.05.2022</t>
  </si>
  <si>
    <t>23.05.2022</t>
  </si>
  <si>
    <t>24.05.2022</t>
  </si>
  <si>
    <t>25.05.2022</t>
  </si>
  <si>
    <t>26.05.2022</t>
  </si>
  <si>
    <t>27.05.2022</t>
  </si>
  <si>
    <t>30.05.2022</t>
  </si>
  <si>
    <t>31.05.2022</t>
  </si>
  <si>
    <t>01.06.2022</t>
  </si>
  <si>
    <t>02.06.2022</t>
  </si>
  <si>
    <t>03.06.2022</t>
  </si>
  <si>
    <t>06.06.2022</t>
  </si>
  <si>
    <t>07.06.2022</t>
  </si>
  <si>
    <t>08.06.2022</t>
  </si>
  <si>
    <t>09.06.2022</t>
  </si>
  <si>
    <t>10.06.2022</t>
  </si>
  <si>
    <t>13.06.2022</t>
  </si>
  <si>
    <t>14.06.2022</t>
  </si>
  <si>
    <t>15.06.2022</t>
  </si>
  <si>
    <t>16.06.2022</t>
  </si>
  <si>
    <t>17.06.2022</t>
  </si>
  <si>
    <t>20.06.2022</t>
  </si>
  <si>
    <t>21.06.2022</t>
  </si>
  <si>
    <t>22.06.2022</t>
  </si>
  <si>
    <t>23.06.2022</t>
  </si>
  <si>
    <t>24.06.2022</t>
  </si>
  <si>
    <t>27.06.2022</t>
  </si>
  <si>
    <t>28.06.2022</t>
  </si>
  <si>
    <t>29.06.2022</t>
  </si>
  <si>
    <t>30.06.2022</t>
  </si>
  <si>
    <t>01.07.2022</t>
  </si>
  <si>
    <t>04.07.2022</t>
  </si>
  <si>
    <t>06.07.2022</t>
  </si>
  <si>
    <t>07.07.2022</t>
  </si>
  <si>
    <t>08.07.2022</t>
  </si>
  <si>
    <t>11.07.2022</t>
  </si>
  <si>
    <t>12.07.2022</t>
  </si>
  <si>
    <t>13.07.2022</t>
  </si>
  <si>
    <t>14.07.2022</t>
  </si>
  <si>
    <t>15.07.2022</t>
  </si>
  <si>
    <t>18.07.2022</t>
  </si>
  <si>
    <t>19.07.2022</t>
  </si>
  <si>
    <t>20.07.2022</t>
  </si>
  <si>
    <t>21.07.2022</t>
  </si>
  <si>
    <t>22.07.2022</t>
  </si>
  <si>
    <t>25.07.2022</t>
  </si>
  <si>
    <t>26.07.2022</t>
  </si>
  <si>
    <t>27.07.2022</t>
  </si>
  <si>
    <t>28.07.2022</t>
  </si>
  <si>
    <t>29.07.2022</t>
  </si>
  <si>
    <t>01.08.2022</t>
  </si>
  <si>
    <t>02.08.2022</t>
  </si>
  <si>
    <t>03.08.2022</t>
  </si>
  <si>
    <t>04.08.2022</t>
  </si>
  <si>
    <t>05.08.2022</t>
  </si>
  <si>
    <t>08.08.2022</t>
  </si>
  <si>
    <t>09.08.2022</t>
  </si>
  <si>
    <t>10.08.2022</t>
  </si>
  <si>
    <t>11.08.2022</t>
  </si>
  <si>
    <t>12.08.2022</t>
  </si>
  <si>
    <t>15.08.2022</t>
  </si>
  <si>
    <t>16.08.2022</t>
  </si>
  <si>
    <t>17.08.2022</t>
  </si>
  <si>
    <t>18.08.2022</t>
  </si>
  <si>
    <t>19.08.2022</t>
  </si>
  <si>
    <t>22.08.2022</t>
  </si>
  <si>
    <t>23.08.2022</t>
  </si>
  <si>
    <t>24.08.2022</t>
  </si>
  <si>
    <t>25.08.2022</t>
  </si>
  <si>
    <t>26.08.2022</t>
  </si>
  <si>
    <t>29.08.2022</t>
  </si>
  <si>
    <t>30.08.2022</t>
  </si>
  <si>
    <t>31.08.2022</t>
  </si>
  <si>
    <t>01.09.2022</t>
  </si>
  <si>
    <t>02.09.2022</t>
  </si>
  <si>
    <t>05.09.2022</t>
  </si>
  <si>
    <t>06.09.2022</t>
  </si>
  <si>
    <t>07.09.2022</t>
  </si>
  <si>
    <t>08.09.2022</t>
  </si>
  <si>
    <t>09.09.2022</t>
  </si>
  <si>
    <t>12.09.2022</t>
  </si>
  <si>
    <t>13.09.2022</t>
  </si>
  <si>
    <t>14.09.2022</t>
  </si>
  <si>
    <t>15.09.2022</t>
  </si>
  <si>
    <t>16.09.2022</t>
  </si>
  <si>
    <t>19.09.2022</t>
  </si>
  <si>
    <t>20.09.2022</t>
  </si>
  <si>
    <t>22.09.2022</t>
  </si>
  <si>
    <t>23.09.2022</t>
  </si>
  <si>
    <t>26.09.2022</t>
  </si>
  <si>
    <t>27.09.2022</t>
  </si>
  <si>
    <t>28.09.2022</t>
  </si>
  <si>
    <t>29.09.2022</t>
  </si>
  <si>
    <t>30.09.2022</t>
  </si>
  <si>
    <t>03.10.2022</t>
  </si>
  <si>
    <t>04.10.2022</t>
  </si>
  <si>
    <t>05.10.2022</t>
  </si>
  <si>
    <t>06.10.2022</t>
  </si>
  <si>
    <t>07.10.2022</t>
  </si>
  <si>
    <t>10.10.2022</t>
  </si>
  <si>
    <t>11.10.2022</t>
  </si>
  <si>
    <t>12.10.2022</t>
  </si>
  <si>
    <t>13.10.2022</t>
  </si>
  <si>
    <t>14.10.2022</t>
  </si>
  <si>
    <t>17.10.2022</t>
  </si>
  <si>
    <t>18.10.2022</t>
  </si>
  <si>
    <t>19.10.2022</t>
  </si>
  <si>
    <t>20.10.2022</t>
  </si>
  <si>
    <t>21.10.2022</t>
  </si>
  <si>
    <t>24.10.2022</t>
  </si>
  <si>
    <t>25.10.2022</t>
  </si>
  <si>
    <t>26.10.2022</t>
  </si>
  <si>
    <t>27.10.2022</t>
  </si>
  <si>
    <t>28.10.2022</t>
  </si>
  <si>
    <t>31.10.2022</t>
  </si>
  <si>
    <t>01.11.2022</t>
  </si>
  <si>
    <t>02.11.2022</t>
  </si>
  <si>
    <t>03.11.2022</t>
  </si>
  <si>
    <t>04.11.2022</t>
  </si>
  <si>
    <t>07.11.2022</t>
  </si>
  <si>
    <t>08.11.2022</t>
  </si>
  <si>
    <t>09.11.2022</t>
  </si>
  <si>
    <t>10.11.2022</t>
  </si>
  <si>
    <t>11.11.2022</t>
  </si>
  <si>
    <t>14.11.2022</t>
  </si>
  <si>
    <t>15.11.2022</t>
  </si>
  <si>
    <t>16.11.2022</t>
  </si>
  <si>
    <t>17.11.2022</t>
  </si>
  <si>
    <t>18.11.2022</t>
  </si>
  <si>
    <t>21.11.2022</t>
  </si>
  <si>
    <t>22.11.2022</t>
  </si>
  <si>
    <t>23.11.2022</t>
  </si>
  <si>
    <t>24.11.2022</t>
  </si>
  <si>
    <t>25.11.2022</t>
  </si>
  <si>
    <t>28.11.2022</t>
  </si>
  <si>
    <t>29.11.2022</t>
  </si>
  <si>
    <t>30.11.2022</t>
  </si>
  <si>
    <t>01.12.2022</t>
  </si>
  <si>
    <t>02.12.2022</t>
  </si>
  <si>
    <t>05.12.2022</t>
  </si>
  <si>
    <t>06.12.2022</t>
  </si>
  <si>
    <t>07.12.2022</t>
  </si>
  <si>
    <t>08.12.2022</t>
  </si>
  <si>
    <t>09.12.2022</t>
  </si>
  <si>
    <t>12.12.2022</t>
  </si>
  <si>
    <t>13.12.2022</t>
  </si>
  <si>
    <t>14.12.2022</t>
  </si>
  <si>
    <t>15.12.2022</t>
  </si>
  <si>
    <t>16.12.2022</t>
  </si>
  <si>
    <t>19.12.2022</t>
  </si>
  <si>
    <t>20.12.2022</t>
  </si>
  <si>
    <t>21.12.2022</t>
  </si>
  <si>
    <t>22.12.2022</t>
  </si>
  <si>
    <t>23.12.2022</t>
  </si>
  <si>
    <t>26.12.2022</t>
  </si>
  <si>
    <t>27.12.2022</t>
  </si>
  <si>
    <t>28.12.2022</t>
  </si>
  <si>
    <t>29.12.2022</t>
  </si>
  <si>
    <t>30.12.2022</t>
  </si>
  <si>
    <t>03.01.2023</t>
  </si>
  <si>
    <t>04.01.2023</t>
  </si>
  <si>
    <t>05.01.2023</t>
  </si>
  <si>
    <t>09.01.2023</t>
  </si>
  <si>
    <t>10.01.2023</t>
  </si>
  <si>
    <t>11.01.2023</t>
  </si>
  <si>
    <t>12.01.2023</t>
  </si>
  <si>
    <t>13.01.2023</t>
  </si>
  <si>
    <t>16.01.2023</t>
  </si>
  <si>
    <t>17.01.2023</t>
  </si>
  <si>
    <t>18.01.2023</t>
  </si>
  <si>
    <t>19.01.2023</t>
  </si>
  <si>
    <t>20.01.2023</t>
  </si>
  <si>
    <t>23.01.2023</t>
  </si>
  <si>
    <t>24.01.2023</t>
  </si>
  <si>
    <t>25.01.2023</t>
  </si>
  <si>
    <t>26.01.2023</t>
  </si>
  <si>
    <t>27.01.2023</t>
  </si>
  <si>
    <t>30.01.2023</t>
  </si>
  <si>
    <t>31.01.2023</t>
  </si>
  <si>
    <t>01.02.2023</t>
  </si>
  <si>
    <t>02.02.2023</t>
  </si>
  <si>
    <t>03.02.2023</t>
  </si>
  <si>
    <t>06.02.2023</t>
  </si>
  <si>
    <t>07.02.2023</t>
  </si>
  <si>
    <t>08.02.2023</t>
  </si>
  <si>
    <t>09.02.2023</t>
  </si>
  <si>
    <t>10.02.2023</t>
  </si>
  <si>
    <t>13.02.2023</t>
  </si>
  <si>
    <t>14.02.2023</t>
  </si>
  <si>
    <t>15.02.2023</t>
  </si>
  <si>
    <t>16.02.2023</t>
  </si>
  <si>
    <t>17.02.2023</t>
  </si>
  <si>
    <t>20.02.2023</t>
  </si>
  <si>
    <t>21.02.2023</t>
  </si>
  <si>
    <t>22.02.2023</t>
  </si>
  <si>
    <t>23.02.2023</t>
  </si>
  <si>
    <t>24.02.2023</t>
  </si>
  <si>
    <t>27.02.2023</t>
  </si>
  <si>
    <t>28.02.2023</t>
  </si>
  <si>
    <t>01.03.2023</t>
  </si>
  <si>
    <t>02.03.2023</t>
  </si>
  <si>
    <t>03.03.2023</t>
  </si>
  <si>
    <t>06.03.2023</t>
  </si>
  <si>
    <t>07.03.2023</t>
  </si>
  <si>
    <t>09.03.2023</t>
  </si>
  <si>
    <t>10.03.2023</t>
  </si>
  <si>
    <t>13.03.2023</t>
  </si>
  <si>
    <t>14.03.2023</t>
  </si>
  <si>
    <t>15.03.2023</t>
  </si>
  <si>
    <t>16.03.2023</t>
  </si>
  <si>
    <t>17.03.2023</t>
  </si>
  <si>
    <t>20.03.2023</t>
  </si>
  <si>
    <t>21.03.2023</t>
  </si>
  <si>
    <t>22.03.2023</t>
  </si>
  <si>
    <t>23.03.2023</t>
  </si>
  <si>
    <t>24.03.2023</t>
  </si>
  <si>
    <t>27.03.2023</t>
  </si>
  <si>
    <t>28.03.2023</t>
  </si>
  <si>
    <t>29.03.2023</t>
  </si>
  <si>
    <t>30.03.2023</t>
  </si>
  <si>
    <t>31.03.2023</t>
  </si>
  <si>
    <t>03.04.2023</t>
  </si>
  <si>
    <t>04.04.2023</t>
  </si>
  <si>
    <t>05.04.2023</t>
  </si>
  <si>
    <t>06.04.2023</t>
  </si>
  <si>
    <t>07.04.2023</t>
  </si>
  <si>
    <t>10.04.2023</t>
  </si>
  <si>
    <t>11.04.2023</t>
  </si>
  <si>
    <t>12.04.2023</t>
  </si>
  <si>
    <t>13.04.2023</t>
  </si>
  <si>
    <t>14.04.2023</t>
  </si>
  <si>
    <t>17.04.2023</t>
  </si>
  <si>
    <t>18.04.2023</t>
  </si>
  <si>
    <t>19.04.2023</t>
  </si>
  <si>
    <t>20.04.2023</t>
  </si>
  <si>
    <t>21.04.2023</t>
  </si>
  <si>
    <t>25.04.2023</t>
  </si>
  <si>
    <t>26.04.2023</t>
  </si>
  <si>
    <t>27.04.2023</t>
  </si>
  <si>
    <t>28.04.2023</t>
  </si>
  <si>
    <t>02.05.2023</t>
  </si>
  <si>
    <t>03.05.2023</t>
  </si>
  <si>
    <t>04.05.2023</t>
  </si>
  <si>
    <t>05.05.2023</t>
  </si>
  <si>
    <t>08.05.2023</t>
  </si>
  <si>
    <t>10.05.2023</t>
  </si>
  <si>
    <t>11.05.2023</t>
  </si>
  <si>
    <t>12.05.2023</t>
  </si>
  <si>
    <t>15.05.2023</t>
  </si>
  <si>
    <t>16.05.2023</t>
  </si>
  <si>
    <t>17.05.2023</t>
  </si>
  <si>
    <t>18.05.2023</t>
  </si>
  <si>
    <t>19.05.2023</t>
  </si>
  <si>
    <t>22.05.2023</t>
  </si>
  <si>
    <t>23.05.2023</t>
  </si>
  <si>
    <t>24.05.2023</t>
  </si>
  <si>
    <t>25.05.2023</t>
  </si>
  <si>
    <t>26.05.2023</t>
  </si>
  <si>
    <t>29.05.2023</t>
  </si>
  <si>
    <t>30.05.2023</t>
  </si>
  <si>
    <t>31.05.2023</t>
  </si>
  <si>
    <t>01.06.2023</t>
  </si>
  <si>
    <t>02.06.2023</t>
  </si>
  <si>
    <t>05.06.2023</t>
  </si>
  <si>
    <t>06.06.2023</t>
  </si>
  <si>
    <t>07.06.2023</t>
  </si>
  <si>
    <t>08.06.2023</t>
  </si>
  <si>
    <t>09.06.2023</t>
  </si>
  <si>
    <t>12.06.2023</t>
  </si>
  <si>
    <t>13.06.2023</t>
  </si>
  <si>
    <t>14.06.2023</t>
  </si>
  <si>
    <t>15.06.2023</t>
  </si>
  <si>
    <t>16.06.2023</t>
  </si>
  <si>
    <t>19.06.2023</t>
  </si>
  <si>
    <t>20.06.2023</t>
  </si>
  <si>
    <t>21.06.2023</t>
  </si>
  <si>
    <t>22.06.2023</t>
  </si>
  <si>
    <t>23.06.2023</t>
  </si>
  <si>
    <t>26.06.2023</t>
  </si>
  <si>
    <t>27.06.2023</t>
  </si>
  <si>
    <t>28.06.2023</t>
  </si>
  <si>
    <t>29.06.2023</t>
  </si>
  <si>
    <t>30.06.2023</t>
  </si>
  <si>
    <t>03.07.2023</t>
  </si>
  <si>
    <t>04.07.2023</t>
  </si>
  <si>
    <t>06.07.2023</t>
  </si>
  <si>
    <t>07.07.2023</t>
  </si>
  <si>
    <t>10.07.2023</t>
  </si>
  <si>
    <t>11.07.2023</t>
  </si>
  <si>
    <t>12.07.2023</t>
  </si>
  <si>
    <t>13.07.2023</t>
  </si>
  <si>
    <t>14.07.2023</t>
  </si>
  <si>
    <t>17.07.2023</t>
  </si>
  <si>
    <t>18.07.2023</t>
  </si>
  <si>
    <t>19.07.2023</t>
  </si>
  <si>
    <t>20.07.2023</t>
  </si>
  <si>
    <t>21.07.2023</t>
  </si>
  <si>
    <t>24.07.2023</t>
  </si>
  <si>
    <t>25.07.2023</t>
  </si>
  <si>
    <t>26.07.2023</t>
  </si>
  <si>
    <t>27.07.2023</t>
  </si>
  <si>
    <t>28.07.2023</t>
  </si>
  <si>
    <t>31.07.2023</t>
  </si>
  <si>
    <t>01.08.2023</t>
  </si>
  <si>
    <t>02.08.2023</t>
  </si>
  <si>
    <t>03.08.2023</t>
  </si>
  <si>
    <t>04.08.2023</t>
  </si>
  <si>
    <t>07.08.2023</t>
  </si>
  <si>
    <t>08.08.2023</t>
  </si>
  <si>
    <t>09.08.2023</t>
  </si>
  <si>
    <t>10.08.2023</t>
  </si>
  <si>
    <t>11.08.2023</t>
  </si>
  <si>
    <t>14.08.2023</t>
  </si>
  <si>
    <t>15.08.2023</t>
  </si>
  <si>
    <t>16.08.2023</t>
  </si>
  <si>
    <t>17.08.2023</t>
  </si>
  <si>
    <t>18.08.2023</t>
  </si>
  <si>
    <t>21.08.2023</t>
  </si>
  <si>
    <t>22.08.2023</t>
  </si>
  <si>
    <t>23.08.2023</t>
  </si>
  <si>
    <t>24.08.2023</t>
  </si>
  <si>
    <t>25.08.2023</t>
  </si>
  <si>
    <t>28.08.2023</t>
  </si>
  <si>
    <t>29.08.2023</t>
  </si>
  <si>
    <t>30.08.2023</t>
  </si>
  <si>
    <t>31.08.2023</t>
  </si>
  <si>
    <t>01.09.2023</t>
  </si>
  <si>
    <t>04.09.2023</t>
  </si>
  <si>
    <t>05.09.2023</t>
  </si>
  <si>
    <t>06.09.2023</t>
  </si>
  <si>
    <t>07.09.2023</t>
  </si>
  <si>
    <t>08.09.2023</t>
  </si>
  <si>
    <t>11.09.2023</t>
  </si>
  <si>
    <t>12.09.2023</t>
  </si>
  <si>
    <t>13.09.2023</t>
  </si>
  <si>
    <t>14.09.2023</t>
  </si>
  <si>
    <t>15.09.2023</t>
  </si>
  <si>
    <t>18.09.2023</t>
  </si>
  <si>
    <t>19.09.2023</t>
  </si>
  <si>
    <t>20.09.2023</t>
  </si>
  <si>
    <t>22.09.2023</t>
  </si>
  <si>
    <t>25.09.2023</t>
  </si>
  <si>
    <t>26.09.2023</t>
  </si>
  <si>
    <t>27.09.2023</t>
  </si>
  <si>
    <t>28.09.2023</t>
  </si>
  <si>
    <t>29.09.2023</t>
  </si>
  <si>
    <t>02.10.2023</t>
  </si>
  <si>
    <t>03.10.2023</t>
  </si>
  <si>
    <t>04.10.2023</t>
  </si>
  <si>
    <t>05.10.2023</t>
  </si>
  <si>
    <t>06.10.2023</t>
  </si>
  <si>
    <t>09.10.2023</t>
  </si>
  <si>
    <t>10.10.2023</t>
  </si>
  <si>
    <t>11.10.2023</t>
  </si>
  <si>
    <t>12.10.2023</t>
  </si>
  <si>
    <t>13.10.2023</t>
  </si>
  <si>
    <t>16.10.2023</t>
  </si>
  <si>
    <t>17.10.2023</t>
  </si>
  <si>
    <t>18.10.2023</t>
  </si>
  <si>
    <t>19.10.2023</t>
  </si>
  <si>
    <t>20.10.2023</t>
  </si>
  <si>
    <t>23.10.2023</t>
  </si>
  <si>
    <t>24.10.2023</t>
  </si>
  <si>
    <t>25.10.2023</t>
  </si>
  <si>
    <t>26.10.2023</t>
  </si>
  <si>
    <t>27.10.2023</t>
  </si>
  <si>
    <t>30.10.2023</t>
  </si>
  <si>
    <t>31.10.2023</t>
  </si>
  <si>
    <t>01.11.2023</t>
  </si>
  <si>
    <t>02.11.2023</t>
  </si>
  <si>
    <t>03.11.2023</t>
  </si>
  <si>
    <t>06.11.2023</t>
  </si>
  <si>
    <t>07.11.2023</t>
  </si>
  <si>
    <t>08.11.2023</t>
  </si>
  <si>
    <t>09.11.2023</t>
  </si>
  <si>
    <t>10.11.2023</t>
  </si>
  <si>
    <t>13.11.2023</t>
  </si>
  <si>
    <t>14.11.2023</t>
  </si>
  <si>
    <t>15.11.2023</t>
  </si>
  <si>
    <t>16.11.2023</t>
  </si>
  <si>
    <t>17.11.2023</t>
  </si>
  <si>
    <t>20.11.2023</t>
  </si>
  <si>
    <t>21.11.2023</t>
  </si>
  <si>
    <t>22.11.2023</t>
  </si>
  <si>
    <t>23.11.2023</t>
  </si>
  <si>
    <t>24.11.2023</t>
  </si>
  <si>
    <t>27.11.2023</t>
  </si>
  <si>
    <t>28.11.2023</t>
  </si>
  <si>
    <t>29.11.2023</t>
  </si>
  <si>
    <t>30.11.2023</t>
  </si>
  <si>
    <t>01.12.2023</t>
  </si>
  <si>
    <t>04.12.2023</t>
  </si>
  <si>
    <t>05.12.2023</t>
  </si>
  <si>
    <t>06.12.2023</t>
  </si>
  <si>
    <t>07.12.2023</t>
  </si>
  <si>
    <t>08.12.2023</t>
  </si>
  <si>
    <t>11.12.2023</t>
  </si>
  <si>
    <t>12.12.2023</t>
  </si>
  <si>
    <t>13.12.2023</t>
  </si>
  <si>
    <t>14.12.2023</t>
  </si>
  <si>
    <t>15.12.2023</t>
  </si>
  <si>
    <t>18.12.2023</t>
  </si>
  <si>
    <t>19.12.2023</t>
  </si>
  <si>
    <t>20.12.2023</t>
  </si>
  <si>
    <t>21.12.2023</t>
  </si>
  <si>
    <t>22.12.2023</t>
  </si>
  <si>
    <t>25.12.2023</t>
  </si>
  <si>
    <t>26.12.2023</t>
  </si>
  <si>
    <t>27.12.2023</t>
  </si>
  <si>
    <t>28.12.2023</t>
  </si>
  <si>
    <t>29.12.2023</t>
  </si>
  <si>
    <t>03.01.2024</t>
  </si>
  <si>
    <t>04.01.2024</t>
  </si>
  <si>
    <t>05.01.2024</t>
  </si>
  <si>
    <t>08.01.2024</t>
  </si>
  <si>
    <t>09.01.2024</t>
  </si>
  <si>
    <t>10.01.2024</t>
  </si>
  <si>
    <t>11.01.2024</t>
  </si>
  <si>
    <t>12.01.2024</t>
  </si>
  <si>
    <t>15.01.2024</t>
  </si>
  <si>
    <t>16.01.2024</t>
  </si>
  <si>
    <t>17.01.2024</t>
  </si>
  <si>
    <t>18.01.2024</t>
  </si>
  <si>
    <t>19.01.2024</t>
  </si>
  <si>
    <t>22.01.2024</t>
  </si>
  <si>
    <t>23.01.2024</t>
  </si>
  <si>
    <t>24.01.2024</t>
  </si>
  <si>
    <t>25.01.2024</t>
  </si>
  <si>
    <t>26.01.2024</t>
  </si>
  <si>
    <t>29.01.2024</t>
  </si>
  <si>
    <t>30.01.2024</t>
  </si>
  <si>
    <t>31.01.2024</t>
  </si>
  <si>
    <t>01.02.2024</t>
  </si>
  <si>
    <t>02.02.2024</t>
  </si>
  <si>
    <t>05.02.2024</t>
  </si>
  <si>
    <t>06.02.2024</t>
  </si>
  <si>
    <t>07.02.2024</t>
  </si>
  <si>
    <t>08.02.2024</t>
  </si>
  <si>
    <t>09.02.2024</t>
  </si>
  <si>
    <t>12.02.2024</t>
  </si>
  <si>
    <t>13.02.2024</t>
  </si>
  <si>
    <t>14.02.2024</t>
  </si>
  <si>
    <t>15.02.2024</t>
  </si>
  <si>
    <t>16.02.2024</t>
  </si>
  <si>
    <t>19.02.2024</t>
  </si>
  <si>
    <t>21</t>
  </si>
  <si>
    <t>08</t>
  </si>
  <si>
    <t>2023</t>
  </si>
  <si>
    <t>22</t>
  </si>
  <si>
    <t>23</t>
  </si>
  <si>
    <t>24</t>
  </si>
  <si>
    <t>25</t>
  </si>
  <si>
    <t>28</t>
  </si>
  <si>
    <t>29</t>
  </si>
  <si>
    <t>30</t>
  </si>
  <si>
    <t>31</t>
  </si>
  <si>
    <t>01</t>
  </si>
  <si>
    <t>09</t>
  </si>
  <si>
    <t>04</t>
  </si>
  <si>
    <t>05</t>
  </si>
  <si>
    <t>06</t>
  </si>
  <si>
    <t>07</t>
  </si>
  <si>
    <t>11</t>
  </si>
  <si>
    <t>12</t>
  </si>
  <si>
    <t>13</t>
  </si>
  <si>
    <t>14</t>
  </si>
  <si>
    <t>15</t>
  </si>
  <si>
    <t>18</t>
  </si>
  <si>
    <t>19</t>
  </si>
  <si>
    <t>20</t>
  </si>
  <si>
    <t>26</t>
  </si>
  <si>
    <t>27</t>
  </si>
  <si>
    <t>02</t>
  </si>
  <si>
    <t>10</t>
  </si>
  <si>
    <t>03</t>
  </si>
  <si>
    <t>16</t>
  </si>
  <si>
    <t>17</t>
  </si>
  <si>
    <t>2024</t>
  </si>
  <si>
    <t>Figure 3.B.7: Value of Imports by Broad Economic Category (BEC)</t>
  </si>
  <si>
    <t>Million USD</t>
  </si>
  <si>
    <t>Percent, Q-o-Q, Annualized</t>
  </si>
  <si>
    <t>2022/3</t>
  </si>
  <si>
    <t>2022/4</t>
  </si>
  <si>
    <t>2023/1</t>
  </si>
  <si>
    <t>2023/2</t>
  </si>
  <si>
    <t>2023/3</t>
  </si>
  <si>
    <t>2023/4</t>
  </si>
  <si>
    <t>2024/1</t>
  </si>
  <si>
    <t>2022/2</t>
  </si>
  <si>
    <t>2024/1*</t>
  </si>
  <si>
    <t>* ընթացիկ կանխատեսում EC կողմից</t>
  </si>
  <si>
    <t>2003/1</t>
  </si>
  <si>
    <t>2003/2</t>
  </si>
  <si>
    <t>2003/3</t>
  </si>
  <si>
    <t>2003/4</t>
  </si>
  <si>
    <t>2004/1</t>
  </si>
  <si>
    <t>2004/2</t>
  </si>
  <si>
    <t>2004/3</t>
  </si>
  <si>
    <t>2004/4</t>
  </si>
  <si>
    <t>2005/1</t>
  </si>
  <si>
    <t>2005/2</t>
  </si>
  <si>
    <t>2005/3</t>
  </si>
  <si>
    <t>2005/4</t>
  </si>
  <si>
    <t>2006/1</t>
  </si>
  <si>
    <t>2006/2</t>
  </si>
  <si>
    <t>2006/3</t>
  </si>
  <si>
    <t>2006/4</t>
  </si>
  <si>
    <t>2007/1</t>
  </si>
  <si>
    <t>2007/2</t>
  </si>
  <si>
    <t>2007/3</t>
  </si>
  <si>
    <t>2007/4</t>
  </si>
  <si>
    <t>2008/1</t>
  </si>
  <si>
    <t>2008/2</t>
  </si>
  <si>
    <t>2008/3</t>
  </si>
  <si>
    <t>2008/4</t>
  </si>
  <si>
    <t>2009/1</t>
  </si>
  <si>
    <t>2009/2</t>
  </si>
  <si>
    <t>2009/3</t>
  </si>
  <si>
    <t>2009/4</t>
  </si>
  <si>
    <t>2010/1</t>
  </si>
  <si>
    <t>2010/2</t>
  </si>
  <si>
    <t>2010/3</t>
  </si>
  <si>
    <t>2010/4</t>
  </si>
  <si>
    <t>2011/1</t>
  </si>
  <si>
    <t>2011/2</t>
  </si>
  <si>
    <t>2011/3</t>
  </si>
  <si>
    <t>2011/4</t>
  </si>
  <si>
    <t>2012/1</t>
  </si>
  <si>
    <t>2012/2</t>
  </si>
  <si>
    <t>2012/3</t>
  </si>
  <si>
    <t>2012/4</t>
  </si>
  <si>
    <t>2013/1</t>
  </si>
  <si>
    <t>2013/2</t>
  </si>
  <si>
    <t>2013/3</t>
  </si>
  <si>
    <t>2013/4</t>
  </si>
  <si>
    <t>2014/1</t>
  </si>
  <si>
    <t>2014/2</t>
  </si>
  <si>
    <t>2014/3</t>
  </si>
  <si>
    <t>2014/4</t>
  </si>
  <si>
    <t>2015/1</t>
  </si>
  <si>
    <t>2015/2</t>
  </si>
  <si>
    <t>2015/3</t>
  </si>
  <si>
    <t>2015/4</t>
  </si>
  <si>
    <t>2016/1</t>
  </si>
  <si>
    <t>2016/2</t>
  </si>
  <si>
    <t>2016/3</t>
  </si>
  <si>
    <t>2016/4</t>
  </si>
  <si>
    <t>2017/1</t>
  </si>
  <si>
    <t>2017/2</t>
  </si>
  <si>
    <t>2017/3</t>
  </si>
  <si>
    <t>2017/4</t>
  </si>
  <si>
    <t>2018/1</t>
  </si>
  <si>
    <t>2018/2</t>
  </si>
  <si>
    <t>2018/3</t>
  </si>
  <si>
    <t>2018/4</t>
  </si>
  <si>
    <t>2019/1</t>
  </si>
  <si>
    <t>2019/2</t>
  </si>
  <si>
    <t>2019/3</t>
  </si>
  <si>
    <t>2019/4</t>
  </si>
  <si>
    <t>2020/1</t>
  </si>
  <si>
    <t>2020/2</t>
  </si>
  <si>
    <t>2020/3</t>
  </si>
  <si>
    <t>2020/4</t>
  </si>
  <si>
    <t>2021/1</t>
  </si>
  <si>
    <t>2021/2</t>
  </si>
  <si>
    <t>2021/3</t>
  </si>
  <si>
    <t>2021/4</t>
  </si>
  <si>
    <t>2022/1</t>
  </si>
  <si>
    <t>Period 0</t>
  </si>
  <si>
    <t>Period 1</t>
  </si>
  <si>
    <t>Period 2</t>
  </si>
  <si>
    <t>Period 3</t>
  </si>
  <si>
    <t>Period 4</t>
  </si>
  <si>
    <t>Period 5</t>
  </si>
  <si>
    <t>Period 6</t>
  </si>
  <si>
    <t>Period 7</t>
  </si>
  <si>
    <t>Period 8</t>
  </si>
  <si>
    <t>Period 9</t>
  </si>
  <si>
    <t>Period 10</t>
  </si>
  <si>
    <t>Period 11</t>
  </si>
  <si>
    <t>Period 12</t>
  </si>
  <si>
    <t>Case A</t>
  </si>
  <si>
    <t>Case B</t>
  </si>
  <si>
    <t>Figure 2.1. Alternative Paths for the Policy Rate</t>
  </si>
  <si>
    <t>Residential Investment</t>
  </si>
  <si>
    <t>Nonresidential Investment</t>
  </si>
  <si>
    <t>Real GDP</t>
  </si>
  <si>
    <t>Domestic Demand</t>
  </si>
  <si>
    <t>Exports</t>
  </si>
  <si>
    <t>Imports</t>
  </si>
  <si>
    <t>Inventories</t>
  </si>
  <si>
    <t>Figure 3.A.1: Real GDP by Expenditure Components</t>
  </si>
  <si>
    <t>Percent, QoQ, Annualized</t>
  </si>
  <si>
    <t>Sticky Price Inflation</t>
  </si>
  <si>
    <t>Consumer Price Index for All Urban Consumers: All Items Less Food and Energy in U.S. City Average, Index 1982-1984=100, Monthly, Seasonally Adjusted</t>
  </si>
  <si>
    <t>Core PCE Inflation</t>
  </si>
  <si>
    <t>Core CPI Inflation</t>
  </si>
  <si>
    <t>Wage Tracker, YoY</t>
  </si>
  <si>
    <t>Target</t>
  </si>
  <si>
    <t>Figure 3.A.2: Underlying Inflation Measures</t>
  </si>
  <si>
    <t>3-Month Annualized Percentage Change</t>
  </si>
  <si>
    <t>Commercial and Industrial Loans</t>
  </si>
  <si>
    <t>Credit Card</t>
  </si>
  <si>
    <t>Auto</t>
  </si>
  <si>
    <t>Commercial Real Estate</t>
  </si>
  <si>
    <t xml:space="preserve">Net Percentage of Domestic Banks Tightening Standards, </t>
  </si>
  <si>
    <t>Percent</t>
  </si>
  <si>
    <r>
      <t xml:space="preserve">Figure 3.A.4: </t>
    </r>
    <r>
      <rPr>
        <sz val="11"/>
        <color rgb="FF006699"/>
        <rFont val="Mardoto"/>
      </rPr>
      <t>Real GDP by Expenditure Components</t>
    </r>
  </si>
  <si>
    <r>
      <t>Percent, QoQ, Annualized</t>
    </r>
    <r>
      <rPr>
        <sz val="10.8"/>
        <color rgb="FF006699"/>
        <rFont val="Mardoto"/>
      </rPr>
      <t xml:space="preserve"> </t>
    </r>
  </si>
  <si>
    <t>Services Inflation</t>
  </si>
  <si>
    <t>Core Inflation</t>
  </si>
  <si>
    <t>Inflation Expectations</t>
  </si>
  <si>
    <t xml:space="preserve">Wage Inflation </t>
  </si>
  <si>
    <t>Figure 3.A.5: Underlying Inflation Measures</t>
  </si>
  <si>
    <t>Year-on-Year Percent Change</t>
  </si>
  <si>
    <t>Germany</t>
  </si>
  <si>
    <t>France</t>
  </si>
  <si>
    <t>Italy</t>
  </si>
  <si>
    <t>Figure 3.A.6: Number of Bankruptcies in the Eurozone Big Three</t>
  </si>
  <si>
    <t>Changes in inventories</t>
  </si>
  <si>
    <t>Net exports</t>
  </si>
  <si>
    <t>Other</t>
  </si>
  <si>
    <t>Figure 3.A.7: Real GDP by Expenditure Components</t>
  </si>
  <si>
    <t>Percent, YoY</t>
  </si>
  <si>
    <t>Real Wage Growth (LHS)</t>
  </si>
  <si>
    <t>Unemployment Rate (RHS)</t>
  </si>
  <si>
    <t>Figure 3.A.8: Unemployment Rate and Wage Growth</t>
  </si>
  <si>
    <t>LHS: Percent, YoY , RHS: Percent</t>
  </si>
  <si>
    <t>Fiscal Policy Guidelines for 2024-2026</t>
  </si>
  <si>
    <t>Fiscal Policy Guidelines for 2024-2026 (including investment from the NWF)</t>
  </si>
  <si>
    <t>Figure 3.A.9: Non-oil and gas primary deficit</t>
  </si>
  <si>
    <t xml:space="preserve">Percent GDP </t>
  </si>
  <si>
    <t>Copper Price</t>
  </si>
  <si>
    <t>Figure 3.A.10: Copper Prices</t>
  </si>
  <si>
    <t>USD per Metric Ton</t>
  </si>
  <si>
    <t>Brent Oil Price</t>
  </si>
  <si>
    <t>Figure 3.A.11: Brent Crude Oil Prices</t>
  </si>
  <si>
    <t xml:space="preserve">USD per Barrel </t>
  </si>
  <si>
    <t>Food Price Index</t>
  </si>
  <si>
    <t>Meat</t>
  </si>
  <si>
    <t>Dairy</t>
  </si>
  <si>
    <t>Cereals</t>
  </si>
  <si>
    <t>Oils</t>
  </si>
  <si>
    <t>Sugar</t>
  </si>
  <si>
    <t>Figure 3.A.12: FAO Food Prices</t>
  </si>
  <si>
    <t>2014-2016 = 100</t>
  </si>
  <si>
    <t>USA (bilions of $)</t>
  </si>
  <si>
    <t>USA (% of GDP) (RHS)</t>
  </si>
  <si>
    <t>China (bilions of $)</t>
  </si>
  <si>
    <t>China (% of GDP) (RHS)</t>
  </si>
  <si>
    <t>Figure 3.A.13: US and China Real Estate Investment</t>
  </si>
  <si>
    <t>LHS: USD Billions, RHS: Percent GDP</t>
  </si>
  <si>
    <t>Floor Space Under Construction (LHS)</t>
  </si>
  <si>
    <t>Manufacturing PMI (RHS)</t>
  </si>
  <si>
    <t>Figure 3.A.14: Floor Space Under Construction and the Manufacturing PMI</t>
  </si>
  <si>
    <t xml:space="preserve">LHS: 10,000 sq.m, RHS: Above 50 = Expansion </t>
  </si>
  <si>
    <t>China</t>
  </si>
  <si>
    <t>Rest of World</t>
  </si>
  <si>
    <t>Figure 3.A.15: China Oil Consumption</t>
  </si>
  <si>
    <t>Share of Global Consumption</t>
  </si>
  <si>
    <t>Figure 3.B.1: Real GDP by Production Components</t>
  </si>
  <si>
    <t>Percent, Y-o-Y</t>
  </si>
  <si>
    <t>Taxes</t>
  </si>
  <si>
    <t>Agriculture</t>
  </si>
  <si>
    <t>Services</t>
  </si>
  <si>
    <t>Output Gap</t>
  </si>
  <si>
    <t>Real Expenses per Tourist</t>
  </si>
  <si>
    <t>Inbound Tourists</t>
  </si>
  <si>
    <t>Figure 3.B.4: Real GDP by Expenditure Components</t>
  </si>
  <si>
    <t>Private Consumption</t>
  </si>
  <si>
    <t>Public consumption</t>
  </si>
  <si>
    <t>Fixed Assets</t>
  </si>
  <si>
    <t>Export</t>
  </si>
  <si>
    <t>Import</t>
  </si>
  <si>
    <t>Russia</t>
  </si>
  <si>
    <t>US</t>
  </si>
  <si>
    <t>Final Acts (Permits for Operation)</t>
  </si>
  <si>
    <t>Design Permits</t>
  </si>
  <si>
    <t>Construction Permits</t>
  </si>
  <si>
    <t>Figure 3.B.6: Number of Permits per Quarter</t>
  </si>
  <si>
    <t>Number</t>
  </si>
  <si>
    <t>Unemployment rate</t>
  </si>
  <si>
    <t>Figure 3.C.1: Unemployment Rate</t>
  </si>
  <si>
    <t>In</t>
  </si>
  <si>
    <t>Out</t>
  </si>
  <si>
    <t>Net</t>
  </si>
  <si>
    <t>Figure 3.C.2: Border Crossings by Indian Residents in 2023</t>
  </si>
  <si>
    <t>Number of Persons, Thousands</t>
  </si>
  <si>
    <t>Figure 3.C.4: Nominal Private Wage Growth</t>
  </si>
  <si>
    <t>Y-o-Y Percent Change</t>
  </si>
  <si>
    <t>Figure 3.C.5: Y-o-Y CPI Inflation and the Target</t>
  </si>
  <si>
    <t>CPI Inflation, YoY</t>
  </si>
  <si>
    <t>Lower Band</t>
  </si>
  <si>
    <t>Upper Band</t>
  </si>
  <si>
    <t>CPI</t>
  </si>
  <si>
    <t>CPI w/o Food and Energy</t>
  </si>
  <si>
    <t>NTSPI</t>
  </si>
  <si>
    <t>Figure 3.C.6: Underlying Inflation Measures</t>
  </si>
  <si>
    <t>Will Decrease</t>
  </si>
  <si>
    <t>Will Stay the Same</t>
  </si>
  <si>
    <t>Will Grow at a Slow Pace</t>
  </si>
  <si>
    <t>Will Grow at a Fast Pace</t>
  </si>
  <si>
    <t>Will Grow at a Very Fast Pace</t>
  </si>
  <si>
    <t>Uncertain</t>
  </si>
  <si>
    <r>
      <t xml:space="preserve">Figure 3.C.7: </t>
    </r>
    <r>
      <rPr>
        <sz val="10"/>
        <color rgb="FF006699"/>
        <rFont val="Mardoto"/>
      </rPr>
      <t xml:space="preserve"> Survey on Households’ Inflation Expectations</t>
    </r>
  </si>
  <si>
    <t>Percent of Respondents</t>
  </si>
  <si>
    <t>Figure 3.D.1: Financial Market Participants’ Expectations of the Policy Rate According to March 6, 2024 CBA Survey</t>
  </si>
  <si>
    <t>Interest Rate, %</t>
  </si>
  <si>
    <t>Average</t>
  </si>
  <si>
    <t>Min</t>
  </si>
  <si>
    <t>Max</t>
  </si>
  <si>
    <t>Figure 3.D.2: Yield Curve Dynamics</t>
  </si>
  <si>
    <t>Yield, %</t>
  </si>
  <si>
    <t>% Change, Y-o-Y</t>
  </si>
  <si>
    <t>Businesses</t>
  </si>
  <si>
    <t>Households</t>
  </si>
  <si>
    <t>Figure 3.D.6: Change in Total Loans Provided by Commercial Banks to Households and Businesses</t>
  </si>
  <si>
    <t>USD/AMD (lhs)</t>
  </si>
  <si>
    <t>EUR/AMD (lhs)</t>
  </si>
  <si>
    <t>RUB/AMD (rhs)</t>
  </si>
  <si>
    <t>Figure 3.D.7 Nominal Exchange Rate for AMD against USD, EUR and RUB (Lower Value means Stronger Dram)</t>
  </si>
  <si>
    <t>USD/AMD and EUR/AMD (LHS); RUB/AMD (RHS)</t>
  </si>
  <si>
    <t>Yield on Eurobonds maturing in 2029</t>
  </si>
  <si>
    <t>Country Risk Premium</t>
  </si>
  <si>
    <t>Figure 3.D.8 Yield on Armenian Eurobonds Maturing in 2029 and Estimated Country Risk Premium</t>
  </si>
  <si>
    <t>Yields, Percent (LHS); Country Risk Premium, Basis Points (RHS)</t>
  </si>
  <si>
    <t>Deficit, 2024 Budget Draft</t>
  </si>
  <si>
    <t>Deficit+Interstate Loan to NK</t>
  </si>
  <si>
    <t>Deficit 2024 Budget final</t>
  </si>
  <si>
    <r>
      <t>Figure B.2.2.</t>
    </r>
    <r>
      <rPr>
        <sz val="9"/>
        <color rgb="FF969696"/>
        <rFont val="Mardoto"/>
      </rPr>
      <t xml:space="preserve"> Budget Deficit</t>
    </r>
  </si>
  <si>
    <t>%, Share in GDP</t>
  </si>
  <si>
    <t>World Copper Demand, 2022</t>
  </si>
  <si>
    <t>China Non-Construction</t>
  </si>
  <si>
    <t>China Construction</t>
  </si>
  <si>
    <t>USA</t>
  </si>
  <si>
    <t>Rest of the World</t>
  </si>
  <si>
    <r>
      <t xml:space="preserve">Figure 3.A.15: </t>
    </r>
    <r>
      <rPr>
        <sz val="9"/>
        <color rgb="FF828282"/>
        <rFont val="Mardoto"/>
      </rPr>
      <t>China Copper Demand 2022</t>
    </r>
  </si>
  <si>
    <t>Share of Global Demand, Percent</t>
  </si>
  <si>
    <t xml:space="preserve">Figure 3.B.2: Real Expenses per Tourist and Inbound Tourists </t>
  </si>
  <si>
    <t>Figure 3.B.3: The Output Gap</t>
  </si>
  <si>
    <r>
      <t>Figure 3.B.5:</t>
    </r>
    <r>
      <rPr>
        <sz val="9"/>
        <color rgb="FF969696"/>
        <rFont val="Mardoto"/>
      </rPr>
      <t xml:space="preserve"> </t>
    </r>
    <r>
      <rPr>
        <sz val="9"/>
        <color rgb="FF828282"/>
        <rFont val="Mardoto"/>
      </rPr>
      <t>Remittances to Armenia by Source Country</t>
    </r>
  </si>
  <si>
    <t>20.02.2024</t>
  </si>
  <si>
    <t>21.02.2024</t>
  </si>
  <si>
    <t>22.02.2024</t>
  </si>
  <si>
    <t>23.02.2024</t>
  </si>
  <si>
    <t>26.02.2024</t>
  </si>
  <si>
    <t>27.02.2024</t>
  </si>
  <si>
    <t>28.02.2024</t>
  </si>
  <si>
    <t>29.02.2024</t>
  </si>
  <si>
    <t>01.03.2024</t>
  </si>
  <si>
    <t>04.03.2024</t>
  </si>
  <si>
    <t>05.03.2024</t>
  </si>
  <si>
    <t>Market Reference (1Y Bond Rate)</t>
  </si>
  <si>
    <t>Market Reference (Expected Path)</t>
  </si>
  <si>
    <t>Index: 2019 = 100, seasonally adjusted</t>
  </si>
  <si>
    <t>Monthly Flow, Million USD</t>
  </si>
  <si>
    <t>Capital goods</t>
  </si>
  <si>
    <t>Intermediate consumtion goods</t>
  </si>
  <si>
    <t>Total import</t>
  </si>
  <si>
    <t>Wage growth</t>
  </si>
  <si>
    <r>
      <t xml:space="preserve">Figure 3.C.3: </t>
    </r>
    <r>
      <rPr>
        <sz val="9"/>
        <color rgb="FF828282"/>
        <rFont val="Mardoto"/>
      </rPr>
      <t xml:space="preserve">Construction Wages in Russia and Armenia </t>
    </r>
  </si>
  <si>
    <t>Thousands, AMD (LHS) and Relative Wages, % (RHS)</t>
  </si>
  <si>
    <t>Armenian construction sector wages, in AMD</t>
  </si>
  <si>
    <t>Russian construction sector wages, in AMD</t>
  </si>
  <si>
    <t>Relative Wages, %</t>
  </si>
  <si>
    <r>
      <t>Figure B.3.1:</t>
    </r>
    <r>
      <rPr>
        <sz val="9"/>
        <color rgb="FF828282"/>
        <rFont val="Mardoto"/>
      </rPr>
      <t xml:space="preserve"> Historical Narrative: CPI and Non-Traded Sticky Price Inflation</t>
    </r>
  </si>
  <si>
    <t>Y-o-Y % change, 2007-2023</t>
  </si>
  <si>
    <t>Real exchange rate</t>
  </si>
  <si>
    <t>Real exchange rate trend</t>
  </si>
  <si>
    <r>
      <t>Figure 3.B.8:</t>
    </r>
    <r>
      <rPr>
        <sz val="9"/>
        <color rgb="FF969696"/>
        <rFont val="Mardoto"/>
      </rPr>
      <t xml:space="preserve"> </t>
    </r>
    <r>
      <rPr>
        <sz val="9"/>
        <color rgb="FF828282"/>
        <rFont val="Mardoto"/>
      </rPr>
      <t>Real Effective Exchange Rate and Trend for AMD against USD, EUR and RUB (Lower Value means Stronger Dram)</t>
    </r>
  </si>
  <si>
    <t>Final consumption goods</t>
  </si>
  <si>
    <t>Index</t>
  </si>
  <si>
    <t>Real Interest Rate</t>
  </si>
  <si>
    <r>
      <t xml:space="preserve">Figure 3.D.3: </t>
    </r>
    <r>
      <rPr>
        <sz val="9"/>
        <color rgb="FF828282"/>
        <rFont val="Mardoto"/>
      </rPr>
      <t>Real Interest Rate and Underlying Equilibrium Rate</t>
    </r>
  </si>
  <si>
    <t>%</t>
  </si>
  <si>
    <r>
      <t xml:space="preserve">Figure B.2.1: </t>
    </r>
    <r>
      <rPr>
        <sz val="9"/>
        <color rgb="FF828282"/>
        <rFont val="Mardoto"/>
      </rPr>
      <t>Savings of Nagorno-Karabakh Population, Billion AMD, August 2023</t>
    </r>
  </si>
  <si>
    <t>Business deposits</t>
  </si>
  <si>
    <t>Household accounts</t>
  </si>
  <si>
    <t>Household deposits</t>
  </si>
  <si>
    <t>Estimated cash*</t>
  </si>
  <si>
    <r>
      <t>Figure B.2.3:</t>
    </r>
    <r>
      <rPr>
        <sz val="8"/>
        <color rgb="FFD39C1F"/>
        <rFont val="Calibri"/>
        <family val="2"/>
        <scheme val="minor"/>
      </rPr>
      <t xml:space="preserve"> </t>
    </r>
    <r>
      <rPr>
        <sz val="9"/>
        <color rgb="FF828282"/>
        <rFont val="Mardoto"/>
      </rPr>
      <t>Initial Impact on Unemployment Rate, %</t>
    </r>
  </si>
  <si>
    <t>Thousands Persons</t>
  </si>
  <si>
    <t>Share in Armenia</t>
  </si>
  <si>
    <t>Population</t>
  </si>
  <si>
    <t>Working Age</t>
  </si>
  <si>
    <t>Estimated Labor Force</t>
  </si>
  <si>
    <t>Business accounts</t>
  </si>
  <si>
    <t>Historical Policy Rate</t>
  </si>
  <si>
    <t>Policy Rate - Case A</t>
  </si>
  <si>
    <t>Policy Rate - Case B</t>
  </si>
  <si>
    <t>Market Expectations (Survey)</t>
  </si>
  <si>
    <t>1Y Rate - Today</t>
  </si>
  <si>
    <t>1Y Rate - Case A</t>
  </si>
  <si>
    <t>1Y Rate - Case B</t>
  </si>
  <si>
    <t>Lower</t>
  </si>
  <si>
    <t>Upper</t>
  </si>
  <si>
    <t>Policy Rate</t>
  </si>
  <si>
    <t>2024/2</t>
  </si>
  <si>
    <t>2024/3</t>
  </si>
  <si>
    <t>2024/4</t>
  </si>
  <si>
    <t>2025/1</t>
  </si>
  <si>
    <t>2025/2</t>
  </si>
  <si>
    <t>2025/3</t>
  </si>
  <si>
    <t>2025/4</t>
  </si>
  <si>
    <t>2026/1</t>
  </si>
  <si>
    <t>2026/2</t>
  </si>
  <si>
    <t>2026/3</t>
  </si>
  <si>
    <t>2026/4</t>
  </si>
  <si>
    <t>Real GDP Growth</t>
  </si>
  <si>
    <t>Headline CPI Inflation</t>
  </si>
  <si>
    <t>Potential Output Growth</t>
  </si>
  <si>
    <t>Nominal Effective Exchange Rate</t>
  </si>
  <si>
    <t>Real Effective Exchange Rate</t>
  </si>
  <si>
    <t>Stronger Fundamentals</t>
  </si>
  <si>
    <t>Weaker Fundamentals</t>
  </si>
  <si>
    <t>2027/1</t>
  </si>
  <si>
    <t>Final Consumption</t>
  </si>
  <si>
    <t>Inventories (Residual)</t>
  </si>
  <si>
    <t>2024-02*</t>
  </si>
  <si>
    <t>2023/4*</t>
  </si>
  <si>
    <t>Figure 3.F.3: Endogenous Interest Rate Path, %</t>
  </si>
  <si>
    <r>
      <t xml:space="preserve">Figure 3.F.4: </t>
    </r>
    <r>
      <rPr>
        <sz val="9"/>
        <color rgb="FF828282"/>
        <rFont val="Mardoto"/>
      </rPr>
      <t>Real GDP Growth, Y-o-Y %</t>
    </r>
  </si>
  <si>
    <r>
      <t xml:space="preserve">Figure 3.F.5: </t>
    </r>
    <r>
      <rPr>
        <sz val="9"/>
        <color rgb="FF828282"/>
        <rFont val="Mardoto"/>
      </rPr>
      <t>Headline CPI Inflation, Y-o-Y %</t>
    </r>
  </si>
  <si>
    <r>
      <t xml:space="preserve">Figure 3.F.6: </t>
    </r>
    <r>
      <rPr>
        <sz val="9"/>
        <color rgb="FF828282"/>
        <rFont val="Mardoto"/>
      </rPr>
      <t>Non-Traded Sticky Price Inflation, Y-o-Y %</t>
    </r>
  </si>
  <si>
    <r>
      <t xml:space="preserve">Figure 3.F.7: </t>
    </r>
    <r>
      <rPr>
        <sz val="9"/>
        <color rgb="FF828282"/>
        <rFont val="Mardoto"/>
      </rPr>
      <t>Potential Output Growth, Y-o-Y %</t>
    </r>
  </si>
  <si>
    <r>
      <t xml:space="preserve">Figure 3.F.8: </t>
    </r>
    <r>
      <rPr>
        <sz val="9"/>
        <color rgb="FF828282"/>
        <rFont val="Mardoto"/>
      </rPr>
      <t>Output Gap, %</t>
    </r>
  </si>
  <si>
    <r>
      <t xml:space="preserve">Figure 3.F.9: </t>
    </r>
    <r>
      <rPr>
        <sz val="9"/>
        <color rgb="FF828282"/>
        <rFont val="Mardoto"/>
      </rPr>
      <t>Real Interest Rate, %</t>
    </r>
  </si>
  <si>
    <r>
      <t xml:space="preserve">Figure 3.F.10: </t>
    </r>
    <r>
      <rPr>
        <sz val="9"/>
        <color rgb="FF828282"/>
        <rFont val="Mardoto"/>
      </rPr>
      <t>Nominal Effective Exchange Rate, Index</t>
    </r>
  </si>
  <si>
    <r>
      <t xml:space="preserve">Figure 3.F.11: </t>
    </r>
    <r>
      <rPr>
        <sz val="9"/>
        <color rgb="FF828282"/>
        <rFont val="Mardoto"/>
      </rPr>
      <t>Real Effective Exchange Rate, Index</t>
    </r>
  </si>
  <si>
    <r>
      <t xml:space="preserve">Figure 3.F.12: Model-Based 1-Year Ahead </t>
    </r>
    <r>
      <rPr>
        <sz val="9"/>
        <color rgb="FF828282"/>
        <rFont val="Mardoto"/>
      </rPr>
      <t>Inflation Expectations, Y-o-Y %</t>
    </r>
  </si>
  <si>
    <t>High Inflation Expectations</t>
  </si>
  <si>
    <t>Low Inflation Expectations</t>
  </si>
  <si>
    <t>Panel A. CBA Survey of Household Inflation Expectations</t>
  </si>
  <si>
    <t>Percent of respondents</t>
  </si>
  <si>
    <t>Panel B. Non-Traded Sticky Price Inflation and Model-Based 1-Year Ahead Inflation Expectations</t>
  </si>
  <si>
    <t>Y-o-Y, %</t>
  </si>
  <si>
    <t>Model-Based Inflation Expectations (Market Reference)</t>
  </si>
  <si>
    <t>Model-Based Inflation Expectations (Case A)</t>
  </si>
  <si>
    <r>
      <t>Figure 3.F.1:</t>
    </r>
    <r>
      <rPr>
        <sz val="9"/>
        <color rgb="FF000000"/>
        <rFont val="Mardoto"/>
      </rPr>
      <t xml:space="preserve"> </t>
    </r>
    <r>
      <rPr>
        <sz val="9"/>
        <color rgb="FF828282"/>
        <rFont val="Mardoto"/>
      </rPr>
      <t>Inflation Expectations</t>
    </r>
  </si>
  <si>
    <t>CBA Policy Rate</t>
  </si>
  <si>
    <t>Neutral Interest Rate</t>
  </si>
  <si>
    <t>2024*</t>
  </si>
  <si>
    <t>Revenue impulse contribution</t>
  </si>
  <si>
    <t>Expenditure impulse contribution</t>
  </si>
  <si>
    <t>Fiscal impulse</t>
  </si>
  <si>
    <t>Fiscal impulse (including reserve funds)</t>
  </si>
  <si>
    <t>* 2024 fiscal Impuls estimates Ministry of Finance estimates from the 2024 budget law. The 2024 impuls scenario, which includes the reserve fund, is the CBA estimates.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</si>
</sst>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yyyy\-mm\-dd"/>
    <numFmt numFmtId="166" formatCode="0.000"/>
    <numFmt numFmtId="167" formatCode="0.000000000"/>
    <numFmt numFmtId="168" formatCode="#,##0.##########"/>
    <numFmt numFmtId="169" formatCode="#,##0.0"/>
    <numFmt numFmtId="170" formatCode="&quot;$&quot;#,##0.00"/>
    <numFmt numFmtId="171" formatCode="&quot;$&quot;#,##0"/>
    <numFmt numFmtId="172" formatCode="[$-409]mmm\-yy;@"/>
    <numFmt numFmtId="173" formatCode="###0.0"/>
    <numFmt numFmtId="174" formatCode="_-* #,##0.00\ _ _-;\-* #,##0.00\ _ _-;_-* &quot;-&quot;??\ _ _-;_-@_-"/>
    <numFmt numFmtId="175" formatCode="_-* #,##0.00_-;\-* #,##0.00_-;_-* &quot;-&quot;??_-;_-@_-"/>
    <numFmt numFmtId="176" formatCode="_([$€-2]* #,##0.00_);_([$€-2]* \(#,##0.00\);_([$€-2]* &quot;-&quot;??_)"/>
    <numFmt numFmtId="177" formatCode="_-* #,##0.00\ [$€-1]_-;\-* #,##0.00\ [$€-1]_-;_-* &quot;-&quot;??\ [$€-1]_-"/>
    <numFmt numFmtId="178" formatCode="0.0_)"/>
  </numFmts>
  <fonts count="9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"/>
      <family val="2"/>
    </font>
    <font>
      <sz val="10"/>
      <name val="Arial Armenian"/>
      <family val="2"/>
    </font>
    <font>
      <sz val="10"/>
      <name val="Times Armenian"/>
      <family val="1"/>
    </font>
    <font>
      <b/>
      <sz val="10"/>
      <name val="Times Armenian"/>
      <family val="1"/>
    </font>
    <font>
      <sz val="8"/>
      <name val="Arial Armenian"/>
      <family val="2"/>
    </font>
    <font>
      <sz val="10"/>
      <color rgb="FF006699"/>
      <name val="Mardoto"/>
    </font>
    <font>
      <sz val="10"/>
      <color rgb="FF595959"/>
      <name val="Figtree"/>
    </font>
    <font>
      <sz val="10"/>
      <color rgb="FF006699"/>
      <name val="Mardoto Light"/>
    </font>
    <font>
      <sz val="10"/>
      <color theme="1"/>
      <name val="Arial Armenian"/>
      <family val="2"/>
    </font>
    <font>
      <sz val="10"/>
      <name val="GHEA Grapalat"/>
      <family val="3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Mardoto Light"/>
    </font>
    <font>
      <sz val="11"/>
      <color theme="1"/>
      <name val="GHEA Grapalat"/>
      <family val="2"/>
    </font>
    <font>
      <b/>
      <sz val="11"/>
      <color theme="1"/>
      <name val="Arial Armenian"/>
      <family val="2"/>
    </font>
    <font>
      <sz val="11"/>
      <color theme="1"/>
      <name val="Arial Armenian"/>
      <family val="2"/>
    </font>
    <font>
      <b/>
      <sz val="10"/>
      <color theme="1"/>
      <name val="Arial Armenian"/>
      <family val="2"/>
    </font>
    <font>
      <sz val="9"/>
      <color rgb="FF010205"/>
      <name val="Arial"/>
      <family val="2"/>
    </font>
    <font>
      <b/>
      <sz val="11"/>
      <color indexed="60"/>
      <name val="Arial Bold"/>
    </font>
    <font>
      <sz val="10"/>
      <color rgb="FF006699"/>
      <name val="Mardoto Black"/>
    </font>
    <font>
      <sz val="12"/>
      <color theme="1"/>
      <name val="Helvetica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Times Armenian"/>
      <family val="1"/>
    </font>
    <font>
      <sz val="10"/>
      <name val="MS Sans Serif"/>
      <family val="2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6"/>
      <name val="Calibri"/>
      <family val="2"/>
      <charset val="204"/>
    </font>
    <font>
      <sz val="12"/>
      <name val="Tms Rmn"/>
    </font>
    <font>
      <b/>
      <sz val="11"/>
      <color indexed="19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 New Roman"/>
      <family val="1"/>
    </font>
    <font>
      <b/>
      <sz val="11"/>
      <color indexed="8"/>
      <name val="Calibri"/>
      <family val="2"/>
      <charset val="204"/>
    </font>
    <font>
      <i/>
      <sz val="11"/>
      <color indexed="23"/>
      <name val="Times Armenian"/>
      <family val="2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3"/>
      <name val="Calibri"/>
      <family val="2"/>
      <charset val="204"/>
    </font>
    <font>
      <sz val="11"/>
      <color indexed="19"/>
      <name val="Calibri"/>
      <family val="2"/>
      <charset val="204"/>
    </font>
    <font>
      <sz val="7"/>
      <name val="Small Fonts"/>
      <family val="2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theme="1"/>
      <name val="Times Armenian"/>
      <family val="2"/>
    </font>
    <font>
      <b/>
      <sz val="18"/>
      <color theme="3"/>
      <name val="Calibri Light"/>
      <family val="2"/>
      <scheme val="major"/>
    </font>
    <font>
      <sz val="11"/>
      <color rgb="FF86050C"/>
      <name val="Calibri"/>
      <family val="2"/>
      <scheme val="minor"/>
    </font>
    <font>
      <sz val="11"/>
      <color rgb="FFB8561D"/>
      <name val="Calibri"/>
      <family val="2"/>
      <scheme val="minor"/>
    </font>
    <font>
      <sz val="11"/>
      <color rgb="FF605E27"/>
      <name val="Calibri"/>
      <family val="2"/>
      <scheme val="minor"/>
    </font>
    <font>
      <sz val="9"/>
      <color rgb="FFD39C1F"/>
      <name val="Mardoto"/>
    </font>
    <font>
      <sz val="9"/>
      <color rgb="FF969696"/>
      <name val="Mardoto"/>
    </font>
    <font>
      <sz val="9"/>
      <color rgb="FF828282"/>
      <name val="Mardoto"/>
    </font>
    <font>
      <sz val="10"/>
      <name val="Mardoto"/>
    </font>
    <font>
      <sz val="9"/>
      <color rgb="FF006699"/>
      <name val="Mardoto"/>
    </font>
    <font>
      <sz val="10.8"/>
      <color rgb="FF006699"/>
      <name val="Mardoto"/>
    </font>
    <font>
      <sz val="11"/>
      <color rgb="FF006699"/>
      <name val="Mardoto"/>
    </font>
    <font>
      <sz val="9.6"/>
      <color rgb="FF006699"/>
      <name val="Mardoto"/>
    </font>
    <font>
      <sz val="9.6"/>
      <color rgb="FF595959"/>
      <name val="Mardoto"/>
    </font>
    <font>
      <sz val="10"/>
      <color rgb="FF002366"/>
      <name val="Mardoto"/>
    </font>
    <font>
      <sz val="10"/>
      <color rgb="FF002366"/>
      <name val="Mardoto Light"/>
    </font>
    <font>
      <sz val="11"/>
      <color rgb="FFFF0000"/>
      <name val="Calibri"/>
      <family val="2"/>
      <scheme val="minor"/>
    </font>
    <font>
      <sz val="10"/>
      <color rgb="FFFF0000"/>
      <name val="Mardoto Light"/>
    </font>
    <font>
      <sz val="9"/>
      <color rgb="FFFF0000"/>
      <name val="Mardoto"/>
    </font>
    <font>
      <b/>
      <sz val="14"/>
      <color theme="0"/>
      <name val="Figtree"/>
    </font>
    <font>
      <sz val="11"/>
      <color theme="0"/>
      <name val="Figtree"/>
    </font>
    <font>
      <b/>
      <sz val="11"/>
      <color theme="3" tint="-0.499984740745262"/>
      <name val="Figtree"/>
    </font>
    <font>
      <sz val="11"/>
      <color theme="1"/>
      <name val="Figtree"/>
    </font>
    <font>
      <b/>
      <sz val="11"/>
      <color theme="7" tint="-0.249977111117893"/>
      <name val="Figtree"/>
    </font>
    <font>
      <sz val="8"/>
      <color rgb="FFD39C1F"/>
      <name val="Calibri"/>
      <family val="2"/>
      <scheme val="minor"/>
    </font>
    <font>
      <sz val="12"/>
      <color theme="1"/>
      <name val="GHEA Grapalat"/>
      <family val="2"/>
    </font>
    <font>
      <sz val="10"/>
      <name val="Courier"/>
      <family val="1"/>
      <charset val="204"/>
    </font>
    <font>
      <sz val="9"/>
      <color rgb="FF000000"/>
      <name val="Mardoto"/>
    </font>
    <font>
      <u/>
      <sz val="11"/>
      <color theme="10"/>
      <name val="Calibri"/>
      <family val="2"/>
      <scheme val="minor"/>
    </font>
    <font>
      <b/>
      <u/>
      <sz val="10"/>
      <color theme="10"/>
      <name val="GHEA Grapalat"/>
      <family val="3"/>
    </font>
    <font>
      <b/>
      <sz val="10"/>
      <name val="Arial Armenian"/>
      <family val="2"/>
    </font>
    <font>
      <b/>
      <sz val="10"/>
      <name val="GHEA Grapalat"/>
      <family val="3"/>
    </font>
    <font>
      <sz val="11"/>
      <color rgb="FF000000"/>
      <name val="GHEA Grapalat"/>
      <family val="2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1"/>
      <color rgb="FF000000"/>
      <name val="GHEA Grapalat"/>
      <family val="3"/>
    </font>
  </fonts>
  <fills count="38">
    <fill>
      <patternFill patternType="none"/>
    </fill>
    <fill>
      <patternFill patternType="gray125"/>
    </fill>
    <fill>
      <patternFill patternType="solid">
        <fgColor rgb="FFF6F6F6"/>
      </patternFill>
    </fill>
    <fill>
      <patternFill patternType="solid">
        <fgColor theme="0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9F9FB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30"/>
        <bgColor indexed="30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1"/>
        <bgColor indexed="51"/>
      </patternFill>
    </fill>
    <fill>
      <patternFill patternType="solid">
        <fgColor indexed="54"/>
        <bgColor indexed="54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49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rgb="FFE3E3E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E0E0E0"/>
      </left>
      <right style="thin">
        <color rgb="FFE0E0E0"/>
      </right>
      <top style="thin">
        <color rgb="FFAEAEAE"/>
      </top>
      <bottom style="thin">
        <color rgb="FFAEAEA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2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6">
    <xf numFmtId="0" fontId="0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21" fillId="0" borderId="0"/>
    <xf numFmtId="0" fontId="15" fillId="0" borderId="0"/>
    <xf numFmtId="0" fontId="5" fillId="0" borderId="0"/>
    <xf numFmtId="0" fontId="28" fillId="0" borderId="0"/>
    <xf numFmtId="0" fontId="21" fillId="0" borderId="0"/>
    <xf numFmtId="0" fontId="32" fillId="0" borderId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3" borderId="0" applyNumberFormat="0" applyBorder="0" applyAlignment="0" applyProtection="0"/>
    <xf numFmtId="0" fontId="35" fillId="11" borderId="0" applyNumberFormat="0" applyBorder="0" applyAlignment="0" applyProtection="0"/>
    <xf numFmtId="0" fontId="35" fillId="8" borderId="0" applyNumberFormat="0" applyBorder="0" applyAlignment="0" applyProtection="0"/>
    <xf numFmtId="0" fontId="36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17" borderId="0" applyNumberFormat="0" applyBorder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7" fillId="17" borderId="0" applyNumberFormat="0" applyBorder="0" applyAlignment="0" applyProtection="0"/>
    <xf numFmtId="0" fontId="37" fillId="21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17" borderId="0" applyNumberFormat="0" applyBorder="0" applyAlignment="0" applyProtection="0"/>
    <xf numFmtId="0" fontId="37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7" borderId="0" applyNumberFormat="0" applyBorder="0" applyAlignment="0" applyProtection="0"/>
    <xf numFmtId="0" fontId="37" fillId="17" borderId="0" applyNumberFormat="0" applyBorder="0" applyAlignment="0" applyProtection="0"/>
    <xf numFmtId="0" fontId="37" fillId="28" borderId="0" applyNumberFormat="0" applyBorder="0" applyAlignment="0" applyProtection="0"/>
    <xf numFmtId="0" fontId="36" fillId="29" borderId="0" applyNumberFormat="0" applyBorder="0" applyAlignment="0" applyProtection="0"/>
    <xf numFmtId="6" fontId="33" fillId="0" borderId="0" applyFon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7" applyNumberFormat="0" applyAlignment="0" applyProtection="0"/>
    <xf numFmtId="0" fontId="41" fillId="22" borderId="8" applyNumberFormat="0" applyAlignment="0" applyProtection="0"/>
    <xf numFmtId="17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176" fontId="6" fillId="0" borderId="0" applyFont="0" applyFill="0" applyBorder="0" applyAlignment="0" applyProtection="0"/>
    <xf numFmtId="177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4" borderId="0" applyNumberFormat="0" applyBorder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/>
    <xf numFmtId="0" fontId="49" fillId="29" borderId="7" applyNumberFormat="0" applyAlignment="0" applyProtection="0"/>
    <xf numFmtId="0" fontId="50" fillId="0" borderId="12" applyNumberFormat="0" applyFill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0" fillId="29" borderId="0" applyNumberFormat="0" applyBorder="0" applyAlignment="0" applyProtection="0"/>
    <xf numFmtId="37" fontId="51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34" fillId="0" borderId="0"/>
    <xf numFmtId="0" fontId="56" fillId="0" borderId="0"/>
    <xf numFmtId="0" fontId="34" fillId="0" borderId="0"/>
    <xf numFmtId="0" fontId="57" fillId="0" borderId="0"/>
    <xf numFmtId="0" fontId="34" fillId="0" borderId="0"/>
    <xf numFmtId="0" fontId="57" fillId="0" borderId="0"/>
    <xf numFmtId="0" fontId="34" fillId="0" borderId="0"/>
    <xf numFmtId="0" fontId="57" fillId="0" borderId="0"/>
    <xf numFmtId="0" fontId="57" fillId="0" borderId="0"/>
    <xf numFmtId="0" fontId="5" fillId="0" borderId="0"/>
    <xf numFmtId="0" fontId="6" fillId="28" borderId="13" applyNumberFormat="0" applyFont="0" applyAlignment="0" applyProtection="0"/>
    <xf numFmtId="0" fontId="6" fillId="28" borderId="13" applyNumberFormat="0" applyFont="0" applyAlignment="0" applyProtection="0"/>
    <xf numFmtId="0" fontId="52" fillId="30" borderId="14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6" fontId="3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82" fillId="0" borderId="0"/>
    <xf numFmtId="178" fontId="83" fillId="0" borderId="0"/>
    <xf numFmtId="0" fontId="21" fillId="0" borderId="0"/>
    <xf numFmtId="0" fontId="85" fillId="0" borderId="0" applyNumberFormat="0" applyFill="0" applyBorder="0" applyAlignment="0" applyProtection="0"/>
    <xf numFmtId="0" fontId="87" fillId="0" borderId="0"/>
    <xf numFmtId="0" fontId="21" fillId="0" borderId="0"/>
    <xf numFmtId="0" fontId="21" fillId="0" borderId="0"/>
  </cellStyleXfs>
  <cellXfs count="138">
    <xf numFmtId="0" fontId="0" fillId="0" borderId="0" xfId="0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2" fillId="0" borderId="0" xfId="0" applyNumberFormat="1" applyFont="1" applyAlignment="1">
      <alignment horizontal="right" vertical="center" shrinkToFit="1"/>
    </xf>
    <xf numFmtId="168" fontId="2" fillId="2" borderId="0" xfId="0" applyNumberFormat="1" applyFont="1" applyFill="1" applyAlignment="1">
      <alignment horizontal="right" vertical="center" shrinkToFit="1"/>
    </xf>
    <xf numFmtId="4" fontId="0" fillId="0" borderId="0" xfId="0" applyNumberFormat="1"/>
    <xf numFmtId="4" fontId="2" fillId="2" borderId="0" xfId="0" applyNumberFormat="1" applyFont="1" applyFill="1" applyAlignment="1">
      <alignment horizontal="right" vertical="center" shrinkToFit="1"/>
    </xf>
    <xf numFmtId="4" fontId="2" fillId="0" borderId="0" xfId="0" applyNumberFormat="1" applyFont="1" applyAlignment="1">
      <alignment horizontal="right" vertical="center" shrinkToFit="1"/>
    </xf>
    <xf numFmtId="4" fontId="4" fillId="3" borderId="0" xfId="1" applyNumberFormat="1" applyFont="1" applyFill="1" applyAlignment="1">
      <alignment horizontal="center" vertical="center"/>
    </xf>
    <xf numFmtId="14" fontId="0" fillId="0" borderId="0" xfId="0" applyNumberFormat="1"/>
    <xf numFmtId="0" fontId="4" fillId="0" borderId="0" xfId="1" applyFont="1" applyAlignment="1">
      <alignment horizontal="left" vertical="center"/>
    </xf>
    <xf numFmtId="169" fontId="4" fillId="3" borderId="0" xfId="0" applyNumberFormat="1" applyFont="1" applyFill="1" applyAlignment="1">
      <alignment horizontal="center" vertical="center"/>
    </xf>
    <xf numFmtId="0" fontId="5" fillId="0" borderId="0" xfId="0" applyFont="1"/>
    <xf numFmtId="17" fontId="5" fillId="4" borderId="1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center"/>
    </xf>
    <xf numFmtId="0" fontId="4" fillId="3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 readingOrder="1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" fontId="6" fillId="0" borderId="0" xfId="6" applyNumberFormat="1"/>
    <xf numFmtId="164" fontId="6" fillId="0" borderId="0" xfId="6" applyNumberFormat="1" applyAlignment="1">
      <alignment horizontal="right"/>
    </xf>
    <xf numFmtId="164" fontId="13" fillId="0" borderId="0" xfId="6" applyNumberFormat="1" applyFont="1" applyAlignment="1">
      <alignment horizontal="right"/>
    </xf>
    <xf numFmtId="14" fontId="6" fillId="0" borderId="0" xfId="6" applyNumberFormat="1"/>
    <xf numFmtId="170" fontId="0" fillId="0" borderId="0" xfId="0" applyNumberFormat="1"/>
    <xf numFmtId="171" fontId="0" fillId="0" borderId="0" xfId="0" applyNumberFormat="1"/>
    <xf numFmtId="0" fontId="14" fillId="0" borderId="0" xfId="6" applyFont="1"/>
    <xf numFmtId="0" fontId="6" fillId="0" borderId="0" xfId="6"/>
    <xf numFmtId="164" fontId="6" fillId="0" borderId="0" xfId="6" applyNumberFormat="1"/>
    <xf numFmtId="0" fontId="16" fillId="0" borderId="0" xfId="0" applyFont="1"/>
    <xf numFmtId="172" fontId="17" fillId="0" borderId="0" xfId="0" applyNumberFormat="1" applyFont="1"/>
    <xf numFmtId="0" fontId="18" fillId="0" borderId="0" xfId="0" applyFont="1"/>
    <xf numFmtId="164" fontId="19" fillId="0" borderId="0" xfId="0" applyNumberFormat="1" applyFont="1"/>
    <xf numFmtId="172" fontId="19" fillId="0" borderId="0" xfId="0" applyNumberFormat="1" applyFont="1"/>
    <xf numFmtId="0" fontId="20" fillId="0" borderId="0" xfId="0" applyFont="1" applyAlignment="1">
      <alignment vertical="center"/>
    </xf>
    <xf numFmtId="0" fontId="21" fillId="0" borderId="0" xfId="7"/>
    <xf numFmtId="0" fontId="1" fillId="5" borderId="3" xfId="7" applyFont="1" applyFill="1" applyBorder="1"/>
    <xf numFmtId="0" fontId="22" fillId="0" borderId="3" xfId="7" applyFont="1" applyBorder="1"/>
    <xf numFmtId="1" fontId="13" fillId="0" borderId="3" xfId="7" applyNumberFormat="1" applyFont="1" applyBorder="1"/>
    <xf numFmtId="1" fontId="13" fillId="0" borderId="4" xfId="7" applyNumberFormat="1" applyFont="1" applyBorder="1"/>
    <xf numFmtId="1" fontId="23" fillId="0" borderId="3" xfId="7" applyNumberFormat="1" applyFont="1" applyBorder="1"/>
    <xf numFmtId="1" fontId="21" fillId="0" borderId="3" xfId="7" applyNumberFormat="1" applyBorder="1"/>
    <xf numFmtId="164" fontId="21" fillId="0" borderId="3" xfId="7" applyNumberFormat="1" applyBorder="1"/>
    <xf numFmtId="2" fontId="21" fillId="0" borderId="3" xfId="7" applyNumberFormat="1" applyBorder="1"/>
    <xf numFmtId="2" fontId="21" fillId="0" borderId="4" xfId="7" applyNumberFormat="1" applyBorder="1"/>
    <xf numFmtId="2" fontId="21" fillId="0" borderId="5" xfId="7" applyNumberFormat="1" applyBorder="1"/>
    <xf numFmtId="0" fontId="21" fillId="0" borderId="4" xfId="7" applyBorder="1"/>
    <xf numFmtId="0" fontId="24" fillId="0" borderId="0" xfId="7" applyFont="1"/>
    <xf numFmtId="1" fontId="13" fillId="0" borderId="0" xfId="7" applyNumberFormat="1" applyFont="1"/>
    <xf numFmtId="1" fontId="23" fillId="0" borderId="0" xfId="7" applyNumberFormat="1" applyFont="1"/>
    <xf numFmtId="1" fontId="21" fillId="0" borderId="0" xfId="7" applyNumberFormat="1"/>
    <xf numFmtId="164" fontId="21" fillId="0" borderId="0" xfId="7" applyNumberFormat="1"/>
    <xf numFmtId="173" fontId="25" fillId="6" borderId="6" xfId="8" applyNumberFormat="1" applyFont="1" applyFill="1" applyBorder="1" applyAlignment="1">
      <alignment horizontal="right" vertical="top"/>
    </xf>
    <xf numFmtId="173" fontId="25" fillId="6" borderId="0" xfId="8" applyNumberFormat="1" applyFont="1" applyFill="1" applyAlignment="1">
      <alignment horizontal="right" vertical="top"/>
    </xf>
    <xf numFmtId="0" fontId="23" fillId="0" borderId="0" xfId="7" applyFont="1"/>
    <xf numFmtId="0" fontId="5" fillId="0" borderId="0" xfId="9"/>
    <xf numFmtId="0" fontId="27" fillId="0" borderId="0" xfId="0" applyFont="1" applyAlignment="1">
      <alignment vertical="center"/>
    </xf>
    <xf numFmtId="43" fontId="0" fillId="0" borderId="0" xfId="0" applyNumberFormat="1"/>
    <xf numFmtId="49" fontId="0" fillId="0" borderId="0" xfId="0" applyNumberFormat="1"/>
    <xf numFmtId="14" fontId="1" fillId="0" borderId="0" xfId="0" applyNumberFormat="1" applyFont="1"/>
    <xf numFmtId="0" fontId="7" fillId="0" borderId="0" xfId="3"/>
    <xf numFmtId="14" fontId="7" fillId="0" borderId="0" xfId="3" applyNumberFormat="1"/>
    <xf numFmtId="1" fontId="7" fillId="0" borderId="0" xfId="3" applyNumberFormat="1"/>
    <xf numFmtId="0" fontId="28" fillId="0" borderId="0" xfId="10"/>
    <xf numFmtId="14" fontId="28" fillId="0" borderId="0" xfId="10" applyNumberFormat="1"/>
    <xf numFmtId="164" fontId="29" fillId="0" borderId="0" xfId="11" applyNumberFormat="1" applyFont="1"/>
    <xf numFmtId="0" fontId="15" fillId="0" borderId="0" xfId="11" applyFont="1"/>
    <xf numFmtId="164" fontId="30" fillId="0" borderId="0" xfId="11" applyNumberFormat="1" applyFont="1" applyAlignment="1">
      <alignment readingOrder="1"/>
    </xf>
    <xf numFmtId="0" fontId="31" fillId="0" borderId="0" xfId="11" applyFont="1" applyAlignment="1">
      <alignment wrapText="1"/>
    </xf>
    <xf numFmtId="0" fontId="31" fillId="0" borderId="0" xfId="11" applyFont="1"/>
    <xf numFmtId="0" fontId="30" fillId="0" borderId="0" xfId="11" applyFont="1" applyAlignment="1">
      <alignment readingOrder="1"/>
    </xf>
    <xf numFmtId="0" fontId="29" fillId="0" borderId="0" xfId="11" applyFont="1"/>
    <xf numFmtId="0" fontId="59" fillId="0" borderId="0" xfId="0" applyFont="1"/>
    <xf numFmtId="0" fontId="60" fillId="0" borderId="0" xfId="0" applyFont="1"/>
    <xf numFmtId="0" fontId="61" fillId="0" borderId="0" xfId="0" applyFont="1"/>
    <xf numFmtId="0" fontId="62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horizontal="left" vertical="center"/>
    </xf>
    <xf numFmtId="0" fontId="66" fillId="0" borderId="0" xfId="0" applyFont="1" applyAlignment="1">
      <alignment horizontal="left" vertical="center" readingOrder="1"/>
    </xf>
    <xf numFmtId="0" fontId="10" fillId="0" borderId="0" xfId="0" applyFont="1" applyAlignment="1">
      <alignment horizontal="left" vertical="center" readingOrder="1"/>
    </xf>
    <xf numFmtId="0" fontId="67" fillId="0" borderId="0" xfId="0" applyFont="1" applyAlignment="1">
      <alignment horizontal="left" vertical="center" readingOrder="1"/>
    </xf>
    <xf numFmtId="0" fontId="68" fillId="0" borderId="0" xfId="0" applyFont="1" applyAlignment="1">
      <alignment horizontal="left" vertical="center" readingOrder="1"/>
    </xf>
    <xf numFmtId="0" fontId="69" fillId="0" borderId="0" xfId="0" applyFont="1" applyAlignment="1">
      <alignment horizontal="left" vertical="center" readingOrder="1"/>
    </xf>
    <xf numFmtId="0" fontId="70" fillId="0" borderId="0" xfId="0" applyFont="1" applyAlignment="1">
      <alignment horizontal="left" vertical="center" readingOrder="1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9" fontId="0" fillId="0" borderId="0" xfId="0" applyNumberFormat="1"/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3" fillId="0" borderId="0" xfId="0" applyFont="1"/>
    <xf numFmtId="17" fontId="0" fillId="0" borderId="0" xfId="0" applyNumberFormat="1"/>
    <xf numFmtId="172" fontId="77" fillId="35" borderId="17" xfId="0" applyNumberFormat="1" applyFont="1" applyFill="1" applyBorder="1"/>
    <xf numFmtId="164" fontId="79" fillId="0" borderId="19" xfId="0" applyNumberFormat="1" applyFont="1" applyBorder="1"/>
    <xf numFmtId="164" fontId="79" fillId="0" borderId="0" xfId="0" applyNumberFormat="1" applyFont="1" applyBorder="1"/>
    <xf numFmtId="164" fontId="79" fillId="0" borderId="20" xfId="0" applyNumberFormat="1" applyFont="1" applyBorder="1"/>
    <xf numFmtId="0" fontId="76" fillId="35" borderId="16" xfId="0" applyFont="1" applyFill="1" applyBorder="1" applyAlignment="1"/>
    <xf numFmtId="0" fontId="78" fillId="0" borderId="18" xfId="0" applyFont="1" applyFill="1" applyBorder="1" applyAlignment="1"/>
    <xf numFmtId="0" fontId="80" fillId="0" borderId="0" xfId="0" applyFont="1" applyFill="1" applyAlignment="1"/>
    <xf numFmtId="0" fontId="62" fillId="0" borderId="0" xfId="0" applyFont="1"/>
    <xf numFmtId="14" fontId="0" fillId="36" borderId="0" xfId="0" applyNumberFormat="1" applyFill="1"/>
    <xf numFmtId="4" fontId="4" fillId="36" borderId="0" xfId="1" applyNumberFormat="1" applyFont="1" applyFill="1" applyAlignment="1">
      <alignment horizontal="center" vertical="center"/>
    </xf>
    <xf numFmtId="4" fontId="0" fillId="36" borderId="0" xfId="0" applyNumberFormat="1" applyFill="1"/>
    <xf numFmtId="165" fontId="0" fillId="36" borderId="0" xfId="0" applyNumberFormat="1" applyFill="1"/>
    <xf numFmtId="0" fontId="0" fillId="36" borderId="0" xfId="0" applyFill="1"/>
    <xf numFmtId="0" fontId="82" fillId="0" borderId="0" xfId="149"/>
    <xf numFmtId="0" fontId="1" fillId="5" borderId="3" xfId="149" applyFont="1" applyFill="1" applyBorder="1"/>
    <xf numFmtId="0" fontId="1" fillId="5" borderId="4" xfId="149" applyFont="1" applyFill="1" applyBorder="1"/>
    <xf numFmtId="0" fontId="1" fillId="5" borderId="21" xfId="149" applyFont="1" applyFill="1" applyBorder="1"/>
    <xf numFmtId="1" fontId="83" fillId="0" borderId="3" xfId="150" applyNumberFormat="1" applyBorder="1"/>
    <xf numFmtId="2" fontId="21" fillId="0" borderId="3" xfId="151" applyNumberFormat="1" applyBorder="1"/>
    <xf numFmtId="2" fontId="21" fillId="0" borderId="21" xfId="151" applyNumberFormat="1" applyBorder="1"/>
    <xf numFmtId="164" fontId="21" fillId="0" borderId="0" xfId="151" applyNumberFormat="1"/>
    <xf numFmtId="164" fontId="21" fillId="0" borderId="0" xfId="151" applyNumberFormat="1" applyFill="1" applyBorder="1"/>
    <xf numFmtId="1" fontId="13" fillId="0" borderId="3" xfId="149" applyNumberFormat="1" applyFont="1" applyBorder="1"/>
    <xf numFmtId="0" fontId="21" fillId="0" borderId="3" xfId="151" applyBorder="1"/>
    <xf numFmtId="0" fontId="21" fillId="0" borderId="21" xfId="151" applyBorder="1"/>
    <xf numFmtId="164" fontId="83" fillId="0" borderId="3" xfId="150" applyNumberFormat="1" applyBorder="1"/>
    <xf numFmtId="2" fontId="21" fillId="0" borderId="0" xfId="151" applyNumberFormat="1"/>
    <xf numFmtId="164" fontId="21" fillId="0" borderId="0" xfId="151" applyNumberFormat="1" applyFill="1"/>
    <xf numFmtId="0" fontId="62" fillId="0" borderId="0" xfId="0" applyFont="1" applyAlignment="1">
      <alignment horizontal="left" vertical="center"/>
    </xf>
    <xf numFmtId="0" fontId="86" fillId="0" borderId="0" xfId="152" applyFont="1"/>
    <xf numFmtId="0" fontId="87" fillId="0" borderId="0" xfId="153"/>
    <xf numFmtId="0" fontId="87" fillId="0" borderId="0" xfId="154" applyFont="1"/>
    <xf numFmtId="0" fontId="87" fillId="37" borderId="0" xfId="154" applyFont="1" applyFill="1"/>
    <xf numFmtId="0" fontId="88" fillId="0" borderId="0" xfId="153" applyFont="1"/>
    <xf numFmtId="0" fontId="14" fillId="0" borderId="0" xfId="154" applyFont="1"/>
    <xf numFmtId="0" fontId="89" fillId="0" borderId="0" xfId="154" applyFont="1"/>
    <xf numFmtId="164" fontId="90" fillId="0" borderId="0" xfId="155" applyNumberFormat="1" applyFont="1"/>
    <xf numFmtId="0" fontId="14" fillId="37" borderId="0" xfId="154" applyFont="1" applyFill="1"/>
    <xf numFmtId="0" fontId="91" fillId="0" borderId="0" xfId="154" applyFont="1"/>
    <xf numFmtId="164" fontId="90" fillId="0" borderId="0" xfId="154" applyNumberFormat="1" applyFont="1"/>
    <xf numFmtId="0" fontId="90" fillId="0" borderId="0" xfId="154" applyFont="1"/>
    <xf numFmtId="0" fontId="92" fillId="0" borderId="0" xfId="154" applyFont="1"/>
    <xf numFmtId="164" fontId="90" fillId="37" borderId="0" xfId="154" applyNumberFormat="1" applyFont="1" applyFill="1"/>
    <xf numFmtId="0" fontId="26" fillId="0" borderId="0" xfId="9" applyFont="1" applyAlignment="1">
      <alignment horizontal="center" vertical="center" wrapText="1"/>
    </xf>
  </cellXfs>
  <cellStyles count="156">
    <cellStyle name=" Verticals" xfId="13" xr:uid="{00000000-0005-0000-0000-000000000000}"/>
    <cellStyle name=" Verticals 2" xfId="14" xr:uid="{00000000-0005-0000-0000-000001000000}"/>
    <cellStyle name="_1_²ÜºÈÆø" xfId="15" xr:uid="{00000000-0005-0000-0000-000002000000}"/>
    <cellStyle name="_1_²ÜºÈÆø 2" xfId="16" xr:uid="{00000000-0005-0000-0000-000003000000}"/>
    <cellStyle name="20% - Accent1 2" xfId="17" xr:uid="{00000000-0005-0000-0000-000004000000}"/>
    <cellStyle name="20% - Accent2 2" xfId="18" xr:uid="{00000000-0005-0000-0000-000005000000}"/>
    <cellStyle name="20% - Accent3 2" xfId="19" xr:uid="{00000000-0005-0000-0000-000006000000}"/>
    <cellStyle name="20% - Accent4 2" xfId="20" xr:uid="{00000000-0005-0000-0000-000007000000}"/>
    <cellStyle name="20% - Accent5 2" xfId="21" xr:uid="{00000000-0005-0000-0000-000008000000}"/>
    <cellStyle name="20% - Accent6 2" xfId="22" xr:uid="{00000000-0005-0000-0000-000009000000}"/>
    <cellStyle name="40% - Accent1 2" xfId="23" xr:uid="{00000000-0005-0000-0000-00000A000000}"/>
    <cellStyle name="40% - Accent2 2" xfId="24" xr:uid="{00000000-0005-0000-0000-00000B000000}"/>
    <cellStyle name="40% - Accent3 2" xfId="25" xr:uid="{00000000-0005-0000-0000-00000C000000}"/>
    <cellStyle name="40% - Accent4 2" xfId="26" xr:uid="{00000000-0005-0000-0000-00000D000000}"/>
    <cellStyle name="40% - Accent5 2" xfId="27" xr:uid="{00000000-0005-0000-0000-00000E000000}"/>
    <cellStyle name="40% - Accent6 2" xfId="28" xr:uid="{00000000-0005-0000-0000-00000F000000}"/>
    <cellStyle name="60% - Accent1 2" xfId="29" xr:uid="{00000000-0005-0000-0000-000010000000}"/>
    <cellStyle name="60% - Accent2 2" xfId="30" xr:uid="{00000000-0005-0000-0000-000011000000}"/>
    <cellStyle name="60% - Accent3 2" xfId="31" xr:uid="{00000000-0005-0000-0000-000012000000}"/>
    <cellStyle name="60% - Accent4 2" xfId="32" xr:uid="{00000000-0005-0000-0000-000013000000}"/>
    <cellStyle name="60% - Accent5 2" xfId="33" xr:uid="{00000000-0005-0000-0000-000014000000}"/>
    <cellStyle name="60% - Accent6 2" xfId="34" xr:uid="{00000000-0005-0000-0000-000015000000}"/>
    <cellStyle name="Accent1 - 20%" xfId="36" xr:uid="{00000000-0005-0000-0000-000016000000}"/>
    <cellStyle name="Accent1 - 40%" xfId="37" xr:uid="{00000000-0005-0000-0000-000017000000}"/>
    <cellStyle name="Accent1 - 60%" xfId="38" xr:uid="{00000000-0005-0000-0000-000018000000}"/>
    <cellStyle name="Accent1 2" xfId="35" xr:uid="{00000000-0005-0000-0000-000019000000}"/>
    <cellStyle name="Accent2 - 20%" xfId="40" xr:uid="{00000000-0005-0000-0000-00001A000000}"/>
    <cellStyle name="Accent2 - 40%" xfId="41" xr:uid="{00000000-0005-0000-0000-00001B000000}"/>
    <cellStyle name="Accent2 - 60%" xfId="42" xr:uid="{00000000-0005-0000-0000-00001C000000}"/>
    <cellStyle name="Accent2 2" xfId="39" xr:uid="{00000000-0005-0000-0000-00001D000000}"/>
    <cellStyle name="Accent3 - 20%" xfId="44" xr:uid="{00000000-0005-0000-0000-00001E000000}"/>
    <cellStyle name="Accent3 - 40%" xfId="45" xr:uid="{00000000-0005-0000-0000-00001F000000}"/>
    <cellStyle name="Accent3 - 60%" xfId="46" xr:uid="{00000000-0005-0000-0000-000020000000}"/>
    <cellStyle name="Accent3 2" xfId="43" xr:uid="{00000000-0005-0000-0000-000021000000}"/>
    <cellStyle name="Accent4 - 20%" xfId="48" xr:uid="{00000000-0005-0000-0000-000022000000}"/>
    <cellStyle name="Accent4 - 40%" xfId="49" xr:uid="{00000000-0005-0000-0000-000023000000}"/>
    <cellStyle name="Accent4 - 60%" xfId="50" xr:uid="{00000000-0005-0000-0000-000024000000}"/>
    <cellStyle name="Accent4 2" xfId="47" xr:uid="{00000000-0005-0000-0000-000025000000}"/>
    <cellStyle name="Accent5 - 20%" xfId="52" xr:uid="{00000000-0005-0000-0000-000026000000}"/>
    <cellStyle name="Accent5 - 40%" xfId="53" xr:uid="{00000000-0005-0000-0000-000027000000}"/>
    <cellStyle name="Accent5 - 60%" xfId="54" xr:uid="{00000000-0005-0000-0000-000028000000}"/>
    <cellStyle name="Accent5 2" xfId="51" xr:uid="{00000000-0005-0000-0000-000029000000}"/>
    <cellStyle name="Accent6 - 20%" xfId="56" xr:uid="{00000000-0005-0000-0000-00002A000000}"/>
    <cellStyle name="Accent6 - 40%" xfId="57" xr:uid="{00000000-0005-0000-0000-00002B000000}"/>
    <cellStyle name="Accent6 - 60%" xfId="58" xr:uid="{00000000-0005-0000-0000-00002C000000}"/>
    <cellStyle name="Accent6 2" xfId="55" xr:uid="{00000000-0005-0000-0000-00002D000000}"/>
    <cellStyle name="al_laroux_7_laroux_1_²ðò²Ê´²ÜÎ" xfId="59" xr:uid="{00000000-0005-0000-0000-00002E000000}"/>
    <cellStyle name="Bad 2" xfId="60" xr:uid="{00000000-0005-0000-0000-00002F000000}"/>
    <cellStyle name="Body" xfId="61" xr:uid="{00000000-0005-0000-0000-000030000000}"/>
    <cellStyle name="Calculation 2" xfId="62" xr:uid="{00000000-0005-0000-0000-000031000000}"/>
    <cellStyle name="Check Cell 2" xfId="63" xr:uid="{00000000-0005-0000-0000-000032000000}"/>
    <cellStyle name="Comma 10" xfId="64" xr:uid="{00000000-0005-0000-0000-000033000000}"/>
    <cellStyle name="Comma 2" xfId="65" xr:uid="{00000000-0005-0000-0000-000034000000}"/>
    <cellStyle name="Comma 2 2" xfId="66" xr:uid="{00000000-0005-0000-0000-000035000000}"/>
    <cellStyle name="Comma 2 3" xfId="67" xr:uid="{00000000-0005-0000-0000-000036000000}"/>
    <cellStyle name="Comma 2 4" xfId="68" xr:uid="{00000000-0005-0000-0000-000037000000}"/>
    <cellStyle name="Comma 2 5" xfId="69" xr:uid="{00000000-0005-0000-0000-000038000000}"/>
    <cellStyle name="Comma 3" xfId="70" xr:uid="{00000000-0005-0000-0000-000039000000}"/>
    <cellStyle name="Comma 3 2" xfId="71" xr:uid="{00000000-0005-0000-0000-00003A000000}"/>
    <cellStyle name="Comma 4" xfId="72" xr:uid="{00000000-0005-0000-0000-00003B000000}"/>
    <cellStyle name="Comma 5" xfId="73" xr:uid="{00000000-0005-0000-0000-00003C000000}"/>
    <cellStyle name="Comma 6" xfId="74" xr:uid="{00000000-0005-0000-0000-00003D000000}"/>
    <cellStyle name="Comma 6 2" xfId="75" xr:uid="{00000000-0005-0000-0000-00003E000000}"/>
    <cellStyle name="Comma 7" xfId="76" xr:uid="{00000000-0005-0000-0000-00003F000000}"/>
    <cellStyle name="Comma 8" xfId="77" xr:uid="{00000000-0005-0000-0000-000040000000}"/>
    <cellStyle name="Comma 9" xfId="78" xr:uid="{00000000-0005-0000-0000-000041000000}"/>
    <cellStyle name="Dezimal [0]_laroux" xfId="79" xr:uid="{00000000-0005-0000-0000-000042000000}"/>
    <cellStyle name="Dezimal_laroux" xfId="80" xr:uid="{00000000-0005-0000-0000-000043000000}"/>
    <cellStyle name="Emphasis 1" xfId="81" xr:uid="{00000000-0005-0000-0000-000044000000}"/>
    <cellStyle name="Emphasis 2" xfId="82" xr:uid="{00000000-0005-0000-0000-000045000000}"/>
    <cellStyle name="Emphasis 3" xfId="83" xr:uid="{00000000-0005-0000-0000-000046000000}"/>
    <cellStyle name="Euro" xfId="84" xr:uid="{00000000-0005-0000-0000-000047000000}"/>
    <cellStyle name="Euro 2" xfId="85" xr:uid="{00000000-0005-0000-0000-000048000000}"/>
    <cellStyle name="Euro 3" xfId="86" xr:uid="{00000000-0005-0000-0000-000049000000}"/>
    <cellStyle name="Explanatory Text 2" xfId="87" xr:uid="{00000000-0005-0000-0000-00004A000000}"/>
    <cellStyle name="Good 2" xfId="88" xr:uid="{00000000-0005-0000-0000-00004B000000}"/>
    <cellStyle name="Heading 1 2" xfId="89" xr:uid="{00000000-0005-0000-0000-00004C000000}"/>
    <cellStyle name="Heading 2 2" xfId="90" xr:uid="{00000000-0005-0000-0000-00004D000000}"/>
    <cellStyle name="Heading 3 2" xfId="91" xr:uid="{00000000-0005-0000-0000-00004E000000}"/>
    <cellStyle name="Heading 4 2" xfId="92" xr:uid="{00000000-0005-0000-0000-00004F000000}"/>
    <cellStyle name="Hyperlink" xfId="152" builtinId="8"/>
    <cellStyle name="Îáû÷íûé_AMD" xfId="93" xr:uid="{00000000-0005-0000-0000-000051000000}"/>
    <cellStyle name="Input 2" xfId="94" xr:uid="{00000000-0005-0000-0000-000052000000}"/>
    <cellStyle name="Linked Cell 2" xfId="95" xr:uid="{00000000-0005-0000-0000-000053000000}"/>
    <cellStyle name="Milliers [0]_laroux" xfId="96" xr:uid="{00000000-0005-0000-0000-000054000000}"/>
    <cellStyle name="Milliers_laroux" xfId="97" xr:uid="{00000000-0005-0000-0000-000055000000}"/>
    <cellStyle name="Neutral 2" xfId="98" xr:uid="{00000000-0005-0000-0000-000056000000}"/>
    <cellStyle name="no dec" xfId="99" xr:uid="{00000000-0005-0000-0000-000057000000}"/>
    <cellStyle name="Normal" xfId="0" builtinId="0"/>
    <cellStyle name="Normal - Style1" xfId="100" xr:uid="{00000000-0005-0000-0000-000059000000}"/>
    <cellStyle name="Normal 10" xfId="101" xr:uid="{00000000-0005-0000-0000-00005A000000}"/>
    <cellStyle name="Normal 11" xfId="102" xr:uid="{00000000-0005-0000-0000-00005B000000}"/>
    <cellStyle name="Normal 12" xfId="103" xr:uid="{00000000-0005-0000-0000-00005C000000}"/>
    <cellStyle name="Normal 13" xfId="104" xr:uid="{00000000-0005-0000-0000-00005D000000}"/>
    <cellStyle name="Normal 14" xfId="105" xr:uid="{00000000-0005-0000-0000-00005E000000}"/>
    <cellStyle name="Normal 14 2" xfId="149" xr:uid="{00000000-0005-0000-0000-00005F000000}"/>
    <cellStyle name="Normal 15" xfId="12" xr:uid="{00000000-0005-0000-0000-000060000000}"/>
    <cellStyle name="Normal 1517" xfId="154" xr:uid="{00000000-0005-0000-0000-000061000000}"/>
    <cellStyle name="Normal 1518" xfId="155" xr:uid="{00000000-0005-0000-0000-000062000000}"/>
    <cellStyle name="Normal 2" xfId="10" xr:uid="{00000000-0005-0000-0000-000063000000}"/>
    <cellStyle name="Normal 2 10" xfId="107" xr:uid="{00000000-0005-0000-0000-000064000000}"/>
    <cellStyle name="Normal 2 11" xfId="108" xr:uid="{00000000-0005-0000-0000-000065000000}"/>
    <cellStyle name="Normal 2 12" xfId="106" xr:uid="{00000000-0005-0000-0000-000066000000}"/>
    <cellStyle name="Normal 2 13" xfId="150" xr:uid="{00000000-0005-0000-0000-000067000000}"/>
    <cellStyle name="Normal 2 2" xfId="109" xr:uid="{00000000-0005-0000-0000-000068000000}"/>
    <cellStyle name="Normal 2 20" xfId="2" xr:uid="{00000000-0005-0000-0000-000069000000}"/>
    <cellStyle name="Normal 2 3" xfId="110" xr:uid="{00000000-0005-0000-0000-00006A000000}"/>
    <cellStyle name="Normal 2 4" xfId="111" xr:uid="{00000000-0005-0000-0000-00006B000000}"/>
    <cellStyle name="Normal 2 5" xfId="112" xr:uid="{00000000-0005-0000-0000-00006C000000}"/>
    <cellStyle name="Normal 2 6" xfId="113" xr:uid="{00000000-0005-0000-0000-00006D000000}"/>
    <cellStyle name="Normal 2 7" xfId="114" xr:uid="{00000000-0005-0000-0000-00006E000000}"/>
    <cellStyle name="Normal 2 8" xfId="115" xr:uid="{00000000-0005-0000-0000-00006F000000}"/>
    <cellStyle name="Normal 2 9" xfId="116" xr:uid="{00000000-0005-0000-0000-000070000000}"/>
    <cellStyle name="Normal 24" xfId="117" xr:uid="{00000000-0005-0000-0000-000071000000}"/>
    <cellStyle name="Normal 27" xfId="118" xr:uid="{00000000-0005-0000-0000-000072000000}"/>
    <cellStyle name="Normal 3" xfId="6" xr:uid="{00000000-0005-0000-0000-000073000000}"/>
    <cellStyle name="Normal 3 2" xfId="11" xr:uid="{00000000-0005-0000-0000-000074000000}"/>
    <cellStyle name="Normal 3 2 2" xfId="120" xr:uid="{00000000-0005-0000-0000-000075000000}"/>
    <cellStyle name="Normal 3 3" xfId="119" xr:uid="{00000000-0005-0000-0000-000076000000}"/>
    <cellStyle name="Normal 4" xfId="7" xr:uid="{00000000-0005-0000-0000-000077000000}"/>
    <cellStyle name="Normal 4 14" xfId="3" xr:uid="{00000000-0005-0000-0000-000078000000}"/>
    <cellStyle name="Normal 4 2" xfId="121" xr:uid="{00000000-0005-0000-0000-000079000000}"/>
    <cellStyle name="Normal 4 7" xfId="151" xr:uid="{00000000-0005-0000-0000-00007A000000}"/>
    <cellStyle name="Normal 5" xfId="122" xr:uid="{00000000-0005-0000-0000-00007B000000}"/>
    <cellStyle name="Normal 5 11" xfId="153" xr:uid="{00000000-0005-0000-0000-00007C000000}"/>
    <cellStyle name="Normal 5 2" xfId="123" xr:uid="{00000000-0005-0000-0000-00007D000000}"/>
    <cellStyle name="Normal 6" xfId="5" xr:uid="{00000000-0005-0000-0000-00007E000000}"/>
    <cellStyle name="Normal 6 2" xfId="125" xr:uid="{00000000-0005-0000-0000-00007F000000}"/>
    <cellStyle name="Normal 6 3" xfId="124" xr:uid="{00000000-0005-0000-0000-000080000000}"/>
    <cellStyle name="Normal 7" xfId="126" xr:uid="{00000000-0005-0000-0000-000081000000}"/>
    <cellStyle name="Normal 7 2" xfId="127" xr:uid="{00000000-0005-0000-0000-000082000000}"/>
    <cellStyle name="Normal 8" xfId="4" xr:uid="{00000000-0005-0000-0000-000083000000}"/>
    <cellStyle name="Normal 8 2" xfId="128" xr:uid="{00000000-0005-0000-0000-000084000000}"/>
    <cellStyle name="Normal 9" xfId="129" xr:uid="{00000000-0005-0000-0000-000085000000}"/>
    <cellStyle name="Normal_2018.1" xfId="9" xr:uid="{00000000-0005-0000-0000-000086000000}"/>
    <cellStyle name="Note 2" xfId="131" xr:uid="{00000000-0005-0000-0000-000088000000}"/>
    <cellStyle name="Note 3" xfId="130" xr:uid="{00000000-0005-0000-0000-000089000000}"/>
    <cellStyle name="Output 2" xfId="132" xr:uid="{00000000-0005-0000-0000-00008A000000}"/>
    <cellStyle name="Percent 2" xfId="133" xr:uid="{00000000-0005-0000-0000-00008B000000}"/>
    <cellStyle name="Percent 3" xfId="134" xr:uid="{00000000-0005-0000-0000-00008C000000}"/>
    <cellStyle name="Percent 4" xfId="135" xr:uid="{00000000-0005-0000-0000-00008D000000}"/>
    <cellStyle name="Sheet Title" xfId="136" xr:uid="{00000000-0005-0000-0000-00008E000000}"/>
    <cellStyle name="Standard_laroux" xfId="137" xr:uid="{00000000-0005-0000-0000-00008F000000}"/>
    <cellStyle name="Style 1" xfId="138" xr:uid="{00000000-0005-0000-0000-000090000000}"/>
    <cellStyle name="Style 1 2" xfId="139" xr:uid="{00000000-0005-0000-0000-000091000000}"/>
    <cellStyle name="Style 2" xfId="140" xr:uid="{00000000-0005-0000-0000-000092000000}"/>
    <cellStyle name="style1670507417963" xfId="8" xr:uid="{00000000-0005-0000-0000-000093000000}"/>
    <cellStyle name="Title 2" xfId="142" xr:uid="{00000000-0005-0000-0000-000094000000}"/>
    <cellStyle name="Title 3" xfId="141" xr:uid="{00000000-0005-0000-0000-000095000000}"/>
    <cellStyle name="Total 2" xfId="143" xr:uid="{00000000-0005-0000-0000-000096000000}"/>
    <cellStyle name="ux" xfId="144" xr:uid="{00000000-0005-0000-0000-000097000000}"/>
    <cellStyle name="ux 2" xfId="145" xr:uid="{00000000-0005-0000-0000-000098000000}"/>
    <cellStyle name="Währung [0]_laroux" xfId="146" xr:uid="{00000000-0005-0000-0000-000099000000}"/>
    <cellStyle name="Währung_laroux" xfId="147" xr:uid="{00000000-0005-0000-0000-00009A000000}"/>
    <cellStyle name="Warning Text 2" xfId="148" xr:uid="{00000000-0005-0000-0000-00009B000000}"/>
    <cellStyle name="Обычный 5 4 2" xfId="1" xr:uid="{00000000-0005-0000-0000-00009C000000}"/>
  </cellStyles>
  <dxfs count="0"/>
  <tableStyles count="0" defaultTableStyle="TableStyleMedium2" defaultPivotStyle="PivotStyleLight16"/>
  <colors>
    <mruColors>
      <color rgb="FFB8561D"/>
      <color rgb="FF605E27"/>
      <color rgb="FF6393AE"/>
      <color rgb="FFD39C1F"/>
      <color rgb="FF9C5E27"/>
      <color rgb="FF212C61"/>
      <color rgb="FF00163B"/>
      <color rgb="FF275A82"/>
      <color rgb="FF86050C"/>
      <color rgb="FFAAAA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2.xml"/><Relationship Id="rId66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65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6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4.xml"/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2.1'!$J$1</c:f>
              <c:strCache>
                <c:ptCount val="1"/>
                <c:pt idx="0">
                  <c:v>Case A</c:v>
                </c:pt>
              </c:strCache>
            </c:strRef>
          </c:tx>
          <c:spPr>
            <a:ln w="28575" cap="rnd">
              <a:solidFill>
                <a:srgbClr val="00163B"/>
              </a:solidFill>
              <a:round/>
            </a:ln>
            <a:effectLst/>
          </c:spPr>
          <c:marker>
            <c:symbol val="none"/>
          </c:marker>
          <c:cat>
            <c:strRef>
              <c:f>'Figure 2.1'!$I$2:$I$14</c:f>
              <c:strCache>
                <c:ptCount val="13"/>
                <c:pt idx="0">
                  <c:v>Period 0</c:v>
                </c:pt>
                <c:pt idx="1">
                  <c:v>Period 1</c:v>
                </c:pt>
                <c:pt idx="2">
                  <c:v>Period 2</c:v>
                </c:pt>
                <c:pt idx="3">
                  <c:v>Period 3</c:v>
                </c:pt>
                <c:pt idx="4">
                  <c:v>Period 4</c:v>
                </c:pt>
                <c:pt idx="5">
                  <c:v>Period 5</c:v>
                </c:pt>
                <c:pt idx="6">
                  <c:v>Period 6</c:v>
                </c:pt>
                <c:pt idx="7">
                  <c:v>Period 7</c:v>
                </c:pt>
                <c:pt idx="8">
                  <c:v>Period 8</c:v>
                </c:pt>
                <c:pt idx="9">
                  <c:v>Period 9</c:v>
                </c:pt>
                <c:pt idx="10">
                  <c:v>Period 10</c:v>
                </c:pt>
                <c:pt idx="11">
                  <c:v>Period 11</c:v>
                </c:pt>
                <c:pt idx="12">
                  <c:v>Period 12</c:v>
                </c:pt>
              </c:strCache>
            </c:strRef>
          </c:cat>
          <c:val>
            <c:numRef>
              <c:f>'Figure 2.1'!$J$2:$J$14</c:f>
              <c:numCache>
                <c:formatCode>General</c:formatCode>
                <c:ptCount val="13"/>
                <c:pt idx="0">
                  <c:v>8.6</c:v>
                </c:pt>
                <c:pt idx="1">
                  <c:v>9.8000000000000007</c:v>
                </c:pt>
                <c:pt idx="2">
                  <c:v>10.6</c:v>
                </c:pt>
                <c:pt idx="3">
                  <c:v>10.9</c:v>
                </c:pt>
                <c:pt idx="4">
                  <c:v>10.8</c:v>
                </c:pt>
                <c:pt idx="5">
                  <c:v>10.199999999999999</c:v>
                </c:pt>
                <c:pt idx="6">
                  <c:v>9.4</c:v>
                </c:pt>
                <c:pt idx="7">
                  <c:v>8.6999999999999993</c:v>
                </c:pt>
                <c:pt idx="8">
                  <c:v>8.3000000000000007</c:v>
                </c:pt>
                <c:pt idx="9">
                  <c:v>7.9</c:v>
                </c:pt>
                <c:pt idx="10">
                  <c:v>7.7</c:v>
                </c:pt>
                <c:pt idx="11">
                  <c:v>7.5</c:v>
                </c:pt>
                <c:pt idx="12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D8-4C9D-AFBB-1F1D07250A40}"/>
            </c:ext>
          </c:extLst>
        </c:ser>
        <c:ser>
          <c:idx val="1"/>
          <c:order val="1"/>
          <c:tx>
            <c:strRef>
              <c:f>'Figure 2.1'!$K$1</c:f>
              <c:strCache>
                <c:ptCount val="1"/>
                <c:pt idx="0">
                  <c:v>Case B</c:v>
                </c:pt>
              </c:strCache>
            </c:strRef>
          </c:tx>
          <c:spPr>
            <a:ln w="28575" cap="rnd">
              <a:solidFill>
                <a:srgbClr val="D39C1F"/>
              </a:solidFill>
              <a:round/>
            </a:ln>
            <a:effectLst/>
          </c:spPr>
          <c:marker>
            <c:symbol val="none"/>
          </c:marker>
          <c:cat>
            <c:strRef>
              <c:f>'Figure 2.1'!$I$2:$I$14</c:f>
              <c:strCache>
                <c:ptCount val="13"/>
                <c:pt idx="0">
                  <c:v>Period 0</c:v>
                </c:pt>
                <c:pt idx="1">
                  <c:v>Period 1</c:v>
                </c:pt>
                <c:pt idx="2">
                  <c:v>Period 2</c:v>
                </c:pt>
                <c:pt idx="3">
                  <c:v>Period 3</c:v>
                </c:pt>
                <c:pt idx="4">
                  <c:v>Period 4</c:v>
                </c:pt>
                <c:pt idx="5">
                  <c:v>Period 5</c:v>
                </c:pt>
                <c:pt idx="6">
                  <c:v>Period 6</c:v>
                </c:pt>
                <c:pt idx="7">
                  <c:v>Period 7</c:v>
                </c:pt>
                <c:pt idx="8">
                  <c:v>Period 8</c:v>
                </c:pt>
                <c:pt idx="9">
                  <c:v>Period 9</c:v>
                </c:pt>
                <c:pt idx="10">
                  <c:v>Period 10</c:v>
                </c:pt>
                <c:pt idx="11">
                  <c:v>Period 11</c:v>
                </c:pt>
                <c:pt idx="12">
                  <c:v>Period 12</c:v>
                </c:pt>
              </c:strCache>
            </c:strRef>
          </c:cat>
          <c:val>
            <c:numRef>
              <c:f>'Figure 2.1'!$K$2:$K$14</c:f>
              <c:numCache>
                <c:formatCode>General</c:formatCode>
                <c:ptCount val="13"/>
                <c:pt idx="0">
                  <c:v>8.6</c:v>
                </c:pt>
                <c:pt idx="1">
                  <c:v>8.9</c:v>
                </c:pt>
                <c:pt idx="2">
                  <c:v>9</c:v>
                </c:pt>
                <c:pt idx="3">
                  <c:v>9</c:v>
                </c:pt>
                <c:pt idx="4">
                  <c:v>8.8000000000000007</c:v>
                </c:pt>
                <c:pt idx="5">
                  <c:v>8.5</c:v>
                </c:pt>
                <c:pt idx="6">
                  <c:v>8.1999999999999993</c:v>
                </c:pt>
                <c:pt idx="7">
                  <c:v>7.9</c:v>
                </c:pt>
                <c:pt idx="8">
                  <c:v>7.7</c:v>
                </c:pt>
                <c:pt idx="9">
                  <c:v>7.5</c:v>
                </c:pt>
                <c:pt idx="10">
                  <c:v>7.4</c:v>
                </c:pt>
                <c:pt idx="11">
                  <c:v>7.35</c:v>
                </c:pt>
                <c:pt idx="12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D8-4C9D-AFBB-1F1D07250A40}"/>
            </c:ext>
          </c:extLst>
        </c:ser>
        <c:ser>
          <c:idx val="2"/>
          <c:order val="2"/>
          <c:tx>
            <c:strRef>
              <c:f>'Figure 2.1'!$L$1</c:f>
              <c:strCache>
                <c:ptCount val="1"/>
                <c:pt idx="0">
                  <c:v>Market Reference (1Y Bond Rate)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'Figure 2.1'!$I$2:$I$14</c:f>
              <c:strCache>
                <c:ptCount val="13"/>
                <c:pt idx="0">
                  <c:v>Period 0</c:v>
                </c:pt>
                <c:pt idx="1">
                  <c:v>Period 1</c:v>
                </c:pt>
                <c:pt idx="2">
                  <c:v>Period 2</c:v>
                </c:pt>
                <c:pt idx="3">
                  <c:v>Period 3</c:v>
                </c:pt>
                <c:pt idx="4">
                  <c:v>Period 4</c:v>
                </c:pt>
                <c:pt idx="5">
                  <c:v>Period 5</c:v>
                </c:pt>
                <c:pt idx="6">
                  <c:v>Period 6</c:v>
                </c:pt>
                <c:pt idx="7">
                  <c:v>Period 7</c:v>
                </c:pt>
                <c:pt idx="8">
                  <c:v>Period 8</c:v>
                </c:pt>
                <c:pt idx="9">
                  <c:v>Period 9</c:v>
                </c:pt>
                <c:pt idx="10">
                  <c:v>Period 10</c:v>
                </c:pt>
                <c:pt idx="11">
                  <c:v>Period 11</c:v>
                </c:pt>
                <c:pt idx="12">
                  <c:v>Period 12</c:v>
                </c:pt>
              </c:strCache>
            </c:strRef>
          </c:cat>
          <c:val>
            <c:numRef>
              <c:f>'Figure 2.1'!$L$2:$L$14</c:f>
              <c:numCache>
                <c:formatCode>General</c:formatCode>
                <c:ptCount val="13"/>
                <c:pt idx="0">
                  <c:v>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D8-4C9D-AFBB-1F1D07250A40}"/>
            </c:ext>
          </c:extLst>
        </c:ser>
        <c:ser>
          <c:idx val="3"/>
          <c:order val="3"/>
          <c:tx>
            <c:strRef>
              <c:f>'Figure 2.1'!$M$1</c:f>
              <c:strCache>
                <c:ptCount val="1"/>
                <c:pt idx="0">
                  <c:v>Market Reference (Expected Path)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2.1'!$I$2:$I$14</c:f>
              <c:strCache>
                <c:ptCount val="13"/>
                <c:pt idx="0">
                  <c:v>Period 0</c:v>
                </c:pt>
                <c:pt idx="1">
                  <c:v>Period 1</c:v>
                </c:pt>
                <c:pt idx="2">
                  <c:v>Period 2</c:v>
                </c:pt>
                <c:pt idx="3">
                  <c:v>Period 3</c:v>
                </c:pt>
                <c:pt idx="4">
                  <c:v>Period 4</c:v>
                </c:pt>
                <c:pt idx="5">
                  <c:v>Period 5</c:v>
                </c:pt>
                <c:pt idx="6">
                  <c:v>Period 6</c:v>
                </c:pt>
                <c:pt idx="7">
                  <c:v>Period 7</c:v>
                </c:pt>
                <c:pt idx="8">
                  <c:v>Period 8</c:v>
                </c:pt>
                <c:pt idx="9">
                  <c:v>Period 9</c:v>
                </c:pt>
                <c:pt idx="10">
                  <c:v>Period 10</c:v>
                </c:pt>
                <c:pt idx="11">
                  <c:v>Period 11</c:v>
                </c:pt>
                <c:pt idx="12">
                  <c:v>Period 12</c:v>
                </c:pt>
              </c:strCache>
            </c:strRef>
          </c:cat>
          <c:val>
            <c:numRef>
              <c:f>'Figure 2.1'!$M$2:$M$14</c:f>
              <c:numCache>
                <c:formatCode>General</c:formatCode>
                <c:ptCount val="13"/>
                <c:pt idx="0">
                  <c:v>8.6</c:v>
                </c:pt>
                <c:pt idx="1">
                  <c:v>9.3500000000000014</c:v>
                </c:pt>
                <c:pt idx="2">
                  <c:v>9.8000000000000007</c:v>
                </c:pt>
                <c:pt idx="3">
                  <c:v>9.9499999999999993</c:v>
                </c:pt>
                <c:pt idx="4">
                  <c:v>9.8000000000000007</c:v>
                </c:pt>
                <c:pt idx="5">
                  <c:v>9.35</c:v>
                </c:pt>
                <c:pt idx="6">
                  <c:v>8.8000000000000007</c:v>
                </c:pt>
                <c:pt idx="7">
                  <c:v>8.3000000000000007</c:v>
                </c:pt>
                <c:pt idx="8">
                  <c:v>8</c:v>
                </c:pt>
                <c:pt idx="9">
                  <c:v>7.7</c:v>
                </c:pt>
                <c:pt idx="10">
                  <c:v>7.5500000000000007</c:v>
                </c:pt>
                <c:pt idx="11">
                  <c:v>7.4249999999999998</c:v>
                </c:pt>
                <c:pt idx="12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6D-4B21-B4A1-67A9F890D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790208"/>
        <c:axId val="72794912"/>
      </c:lineChart>
      <c:catAx>
        <c:axId val="7279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72794912"/>
        <c:crosses val="autoZero"/>
        <c:auto val="1"/>
        <c:lblAlgn val="ctr"/>
        <c:lblOffset val="100"/>
        <c:noMultiLvlLbl val="0"/>
      </c:catAx>
      <c:valAx>
        <c:axId val="72794912"/>
        <c:scaling>
          <c:orientation val="minMax"/>
          <c:min val="6"/>
        </c:scaling>
        <c:delete val="1"/>
        <c:axPos val="l"/>
        <c:numFmt formatCode="General" sourceLinked="1"/>
        <c:majorTickMark val="out"/>
        <c:minorTickMark val="none"/>
        <c:tickLblPos val="nextTo"/>
        <c:crossAx val="7279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accent3">
                    <a:lumMod val="7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3.A.9'!$B$1</c:f>
              <c:strCache>
                <c:ptCount val="1"/>
                <c:pt idx="0">
                  <c:v>Fiscal Policy Guidelines for 2024-2026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3.A.9'!$A$2:$A$11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'Figure 3.A.9'!$B$2:$B$11</c:f>
              <c:numCache>
                <c:formatCode>#,##0.0</c:formatCode>
                <c:ptCount val="10"/>
                <c:pt idx="0">
                  <c:v>-7.1797800010971953</c:v>
                </c:pt>
                <c:pt idx="1">
                  <c:v>-5.2670363859590612</c:v>
                </c:pt>
                <c:pt idx="2">
                  <c:v>-4.7616856504681859</c:v>
                </c:pt>
                <c:pt idx="3">
                  <c:v>-7.9450862579538857</c:v>
                </c:pt>
                <c:pt idx="4">
                  <c:v>-5.5050066907286093</c:v>
                </c:pt>
                <c:pt idx="5">
                  <c:v>-8.8311227198167632</c:v>
                </c:pt>
                <c:pt idx="6">
                  <c:v>-6.2313646357256873</c:v>
                </c:pt>
                <c:pt idx="7">
                  <c:v>-6.0061348329591642</c:v>
                </c:pt>
                <c:pt idx="8">
                  <c:v>-5.1335260206570625</c:v>
                </c:pt>
                <c:pt idx="9">
                  <c:v>-4.7626344511230645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14-4B10-8097-7C91292A2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458616"/>
        <c:axId val="491463712"/>
      </c:lineChart>
      <c:lineChart>
        <c:grouping val="standard"/>
        <c:varyColors val="0"/>
        <c:ser>
          <c:idx val="1"/>
          <c:order val="1"/>
          <c:tx>
            <c:strRef>
              <c:f>'Figure 3.A.9'!$C$1</c:f>
              <c:strCache>
                <c:ptCount val="1"/>
                <c:pt idx="0">
                  <c:v>Fiscal Policy Guidelines for 2024-2026 (including investment from the NWF)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3.A.9'!$A$2:$A$11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'Figure 3.A.9'!$C$2:$C$11</c:f>
              <c:numCache>
                <c:formatCode>#,##0.0</c:formatCode>
                <c:ptCount val="10"/>
                <c:pt idx="0">
                  <c:v>-7.2054740924333975</c:v>
                </c:pt>
                <c:pt idx="1">
                  <c:v>-5.3207258499289356</c:v>
                </c:pt>
                <c:pt idx="2">
                  <c:v>-4.7689234235200448</c:v>
                </c:pt>
                <c:pt idx="3">
                  <c:v>-9.9563270180631935</c:v>
                </c:pt>
                <c:pt idx="4">
                  <c:v>-5.5152296924825563</c:v>
                </c:pt>
                <c:pt idx="5">
                  <c:v>-9.421413630246704</c:v>
                </c:pt>
                <c:pt idx="6">
                  <c:v>-6.713248802819022</c:v>
                </c:pt>
                <c:pt idx="7">
                  <c:v>-6.4506879459423381</c:v>
                </c:pt>
                <c:pt idx="8">
                  <c:v>-5.5531717347629286</c:v>
                </c:pt>
                <c:pt idx="9">
                  <c:v>-5.158078930718129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14-4B10-8097-7C91292A2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467632"/>
        <c:axId val="491469592"/>
      </c:lineChart>
      <c:catAx>
        <c:axId val="491458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1463712"/>
        <c:crosses val="autoZero"/>
        <c:auto val="1"/>
        <c:lblAlgn val="ctr"/>
        <c:lblOffset val="100"/>
        <c:noMultiLvlLbl val="0"/>
      </c:catAx>
      <c:valAx>
        <c:axId val="491463712"/>
        <c:scaling>
          <c:orientation val="minMax"/>
          <c:min val="-12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1458616"/>
        <c:crosses val="autoZero"/>
        <c:crossBetween val="between"/>
      </c:valAx>
      <c:valAx>
        <c:axId val="491469592"/>
        <c:scaling>
          <c:orientation val="minMax"/>
          <c:min val="-12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1467632"/>
        <c:crosses val="max"/>
        <c:crossBetween val="between"/>
      </c:valAx>
      <c:catAx>
        <c:axId val="491467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14695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222222222222222E-2"/>
          <c:y val="6.9816150802885737E-2"/>
          <c:w val="0.87555555555555553"/>
          <c:h val="0.1882613579516198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3.A.10'!$C$1</c:f>
              <c:strCache>
                <c:ptCount val="1"/>
                <c:pt idx="0">
                  <c:v>Copper Price</c:v>
                </c:pt>
              </c:strCache>
            </c:strRef>
          </c:tx>
          <c:spPr>
            <a:ln w="19050" cap="rnd">
              <a:solidFill>
                <a:srgbClr val="00163B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9.7222222222222224E-2"/>
                  <c:y val="0.1611111111111111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Evergrande Defaults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5-A2B2-476A-93D5-FF30C0364A4C}"/>
                </c:ext>
              </c:extLst>
            </c:dLbl>
            <c:dLbl>
              <c:idx val="15"/>
              <c:layout>
                <c:manualLayout>
                  <c:x val="-7.5000000000000053E-2"/>
                  <c:y val="-9.72222222222222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Evergrande</a:t>
                    </a:r>
                    <a:r>
                      <a:rPr lang="en-US" baseline="0"/>
                      <a:t> Stock Reaches Low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6-A2B2-476A-93D5-FF30C0364A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doto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3.A.10'!$B$2:$B$38</c:f>
              <c:numCache>
                <c:formatCode>0</c:formatCode>
                <c:ptCount val="37"/>
                <c:pt idx="5">
                  <c:v>2021</c:v>
                </c:pt>
                <c:pt idx="17">
                  <c:v>2022</c:v>
                </c:pt>
                <c:pt idx="29">
                  <c:v>2023</c:v>
                </c:pt>
                <c:pt idx="36">
                  <c:v>2024</c:v>
                </c:pt>
              </c:numCache>
            </c:numRef>
          </c:cat>
          <c:val>
            <c:numRef>
              <c:f>'Figure 3.A.10'!$C$2:$C$38</c:f>
              <c:numCache>
                <c:formatCode>0</c:formatCode>
                <c:ptCount val="37"/>
                <c:pt idx="0">
                  <c:v>7972.1475</c:v>
                </c:pt>
                <c:pt idx="1">
                  <c:v>8470.94</c:v>
                </c:pt>
                <c:pt idx="2">
                  <c:v>8988.2478260869593</c:v>
                </c:pt>
                <c:pt idx="3">
                  <c:v>9324.8174999999992</c:v>
                </c:pt>
                <c:pt idx="4">
                  <c:v>10166.285</c:v>
                </c:pt>
                <c:pt idx="5">
                  <c:v>9631.5</c:v>
                </c:pt>
                <c:pt idx="6">
                  <c:v>9450.8204545454591</c:v>
                </c:pt>
                <c:pt idx="7">
                  <c:v>9370.1385714285698</c:v>
                </c:pt>
                <c:pt idx="8">
                  <c:v>9324.7095454545506</c:v>
                </c:pt>
                <c:pt idx="9">
                  <c:v>9829.2190476190499</c:v>
                </c:pt>
                <c:pt idx="10">
                  <c:v>9728.9045454545394</c:v>
                </c:pt>
                <c:pt idx="11">
                  <c:v>9551.18</c:v>
                </c:pt>
                <c:pt idx="12">
                  <c:v>9782.3374999999996</c:v>
                </c:pt>
                <c:pt idx="13">
                  <c:v>9943.1749999999993</c:v>
                </c:pt>
                <c:pt idx="14">
                  <c:v>10230.893913043499</c:v>
                </c:pt>
                <c:pt idx="15">
                  <c:v>10174.347619047599</c:v>
                </c:pt>
                <c:pt idx="16">
                  <c:v>9395.0272727272695</c:v>
                </c:pt>
                <c:pt idx="17">
                  <c:v>9067.5518181818206</c:v>
                </c:pt>
                <c:pt idx="18">
                  <c:v>7544.8095238095202</c:v>
                </c:pt>
                <c:pt idx="19">
                  <c:v>7990.8121739130402</c:v>
                </c:pt>
                <c:pt idx="20">
                  <c:v>7746.0113636363603</c:v>
                </c:pt>
                <c:pt idx="21">
                  <c:v>7651.0828571428601</c:v>
                </c:pt>
                <c:pt idx="22">
                  <c:v>8049.8613636363598</c:v>
                </c:pt>
                <c:pt idx="23">
                  <c:v>8371.0913636363603</c:v>
                </c:pt>
                <c:pt idx="24">
                  <c:v>9007.3463636363595</c:v>
                </c:pt>
                <c:pt idx="25">
                  <c:v>8936.5869999999995</c:v>
                </c:pt>
                <c:pt idx="26">
                  <c:v>8856.3108695652209</c:v>
                </c:pt>
                <c:pt idx="27">
                  <c:v>8809.1574999999993</c:v>
                </c:pt>
                <c:pt idx="28">
                  <c:v>8243.1560869565201</c:v>
                </c:pt>
                <c:pt idx="29">
                  <c:v>8396.5177272727306</c:v>
                </c:pt>
                <c:pt idx="30">
                  <c:v>8476.6790476190508</c:v>
                </c:pt>
                <c:pt idx="31">
                  <c:v>8347.8282608695699</c:v>
                </c:pt>
                <c:pt idx="32">
                  <c:v>8276.7138095238097</c:v>
                </c:pt>
                <c:pt idx="33">
                  <c:v>7941.3559090909102</c:v>
                </c:pt>
                <c:pt idx="34">
                  <c:v>8189.5877272727303</c:v>
                </c:pt>
                <c:pt idx="35">
                  <c:v>8407.9004761904798</c:v>
                </c:pt>
                <c:pt idx="36">
                  <c:v>8351.3395652173895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B2-476A-93D5-FF30C0364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460968"/>
        <c:axId val="491462536"/>
      </c:lineChart>
      <c:lineChart>
        <c:grouping val="standard"/>
        <c:varyColors val="0"/>
        <c:ser>
          <c:idx val="1"/>
          <c:order val="1"/>
          <c:spPr>
            <a:ln w="19050" cap="rnd">
              <a:solidFill>
                <a:srgbClr val="006699"/>
              </a:solidFill>
              <a:round/>
            </a:ln>
            <a:effectLst/>
          </c:spPr>
          <c:marker>
            <c:symbol val="none"/>
          </c:marker>
          <c:val>
            <c:numRef>
              <c:f>'Figure 3.A.10'!$D$2:$D$38</c:f>
              <c:numCache>
                <c:formatCode>General</c:formatCode>
                <c:ptCount val="37"/>
                <c:pt idx="35" formatCode="0">
                  <c:v>8407.9004761904798</c:v>
                </c:pt>
                <c:pt idx="36" formatCode="0">
                  <c:v>8351.3395652173895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B2-476A-93D5-FF30C0364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460184"/>
        <c:axId val="491462144"/>
      </c:lineChart>
      <c:catAx>
        <c:axId val="4914609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1462536"/>
        <c:crosses val="autoZero"/>
        <c:auto val="1"/>
        <c:lblAlgn val="ctr"/>
        <c:lblOffset val="100"/>
        <c:noMultiLvlLbl val="0"/>
      </c:catAx>
      <c:valAx>
        <c:axId val="491462536"/>
        <c:scaling>
          <c:orientation val="minMax"/>
          <c:max val="11000"/>
          <c:min val="600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1460968"/>
        <c:crosses val="autoZero"/>
        <c:crossBetween val="between"/>
      </c:valAx>
      <c:valAx>
        <c:axId val="491462144"/>
        <c:scaling>
          <c:orientation val="minMax"/>
          <c:max val="11000"/>
          <c:min val="60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1460184"/>
        <c:crosses val="max"/>
        <c:crossBetween val="between"/>
      </c:valAx>
      <c:catAx>
        <c:axId val="491460184"/>
        <c:scaling>
          <c:orientation val="minMax"/>
        </c:scaling>
        <c:delete val="1"/>
        <c:axPos val="b"/>
        <c:majorTickMark val="out"/>
        <c:minorTickMark val="none"/>
        <c:tickLblPos val="nextTo"/>
        <c:crossAx val="4914621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00163B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64197462817147855"/>
          <c:y val="8.6111111111111124E-2"/>
          <c:w val="0.23271719160104987"/>
          <c:h val="7.1860658205673306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rgbClr val="00163B"/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3.A.11'!$C$1</c:f>
              <c:strCache>
                <c:ptCount val="1"/>
                <c:pt idx="0">
                  <c:v>Brent Oil Price</c:v>
                </c:pt>
              </c:strCache>
            </c:strRef>
          </c:tx>
          <c:spPr>
            <a:ln w="19050" cap="rnd">
              <a:solidFill>
                <a:srgbClr val="00163B"/>
              </a:solidFill>
              <a:round/>
            </a:ln>
            <a:effectLst/>
          </c:spPr>
          <c:marker>
            <c:symbol val="none"/>
          </c:marker>
          <c:dLbls>
            <c:dLbl>
              <c:idx val="32"/>
              <c:layout>
                <c:manualLayout>
                  <c:x val="-0.15"/>
                  <c:y val="-0.1121668597914252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OPEC+</a:t>
                    </a:r>
                    <a:r>
                      <a:rPr lang="en-US" baseline="0"/>
                      <a:t> Cuts Production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2C32-4212-90B1-4FAC20D82D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doto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3.A.11'!$B$2:$B$38</c:f>
              <c:numCache>
                <c:formatCode>0</c:formatCode>
                <c:ptCount val="37"/>
                <c:pt idx="5">
                  <c:v>2021</c:v>
                </c:pt>
                <c:pt idx="17">
                  <c:v>2022</c:v>
                </c:pt>
                <c:pt idx="29">
                  <c:v>2023</c:v>
                </c:pt>
                <c:pt idx="36">
                  <c:v>2024</c:v>
                </c:pt>
              </c:numCache>
            </c:numRef>
          </c:cat>
          <c:val>
            <c:numRef>
              <c:f>'Figure 3.A.11'!$C$2:$C$38</c:f>
              <c:numCache>
                <c:formatCode>0</c:formatCode>
                <c:ptCount val="37"/>
                <c:pt idx="0">
                  <c:v>55.224761904761898</c:v>
                </c:pt>
                <c:pt idx="1">
                  <c:v>62.362499999999997</c:v>
                </c:pt>
                <c:pt idx="2">
                  <c:v>65.796086956521705</c:v>
                </c:pt>
                <c:pt idx="3">
                  <c:v>65.531818181818196</c:v>
                </c:pt>
                <c:pt idx="4">
                  <c:v>68.375238095238103</c:v>
                </c:pt>
                <c:pt idx="5">
                  <c:v>73.512727272727304</c:v>
                </c:pt>
                <c:pt idx="6">
                  <c:v>74.403181818181807</c:v>
                </c:pt>
                <c:pt idx="7">
                  <c:v>70.588181818181795</c:v>
                </c:pt>
                <c:pt idx="8">
                  <c:v>74.749545454545398</c:v>
                </c:pt>
                <c:pt idx="9">
                  <c:v>83.865238095238098</c:v>
                </c:pt>
                <c:pt idx="10">
                  <c:v>80.890454545454503</c:v>
                </c:pt>
                <c:pt idx="11">
                  <c:v>74.678260869565193</c:v>
                </c:pt>
                <c:pt idx="12">
                  <c:v>85.622380952380894</c:v>
                </c:pt>
                <c:pt idx="13">
                  <c:v>94.266999999999996</c:v>
                </c:pt>
                <c:pt idx="14">
                  <c:v>112.44</c:v>
                </c:pt>
                <c:pt idx="15">
                  <c:v>106.155714285714</c:v>
                </c:pt>
                <c:pt idx="16">
                  <c:v>112.113636363636</c:v>
                </c:pt>
                <c:pt idx="17">
                  <c:v>117.692727272727</c:v>
                </c:pt>
                <c:pt idx="18">
                  <c:v>105.252857142857</c:v>
                </c:pt>
                <c:pt idx="19">
                  <c:v>97.643043478260907</c:v>
                </c:pt>
                <c:pt idx="20">
                  <c:v>90.608181818181805</c:v>
                </c:pt>
                <c:pt idx="21">
                  <c:v>93.718571428571394</c:v>
                </c:pt>
                <c:pt idx="22">
                  <c:v>90.938636363636405</c:v>
                </c:pt>
                <c:pt idx="23">
                  <c:v>81.503181818181801</c:v>
                </c:pt>
                <c:pt idx="24">
                  <c:v>84.081818181818207</c:v>
                </c:pt>
                <c:pt idx="25">
                  <c:v>83.632499999999993</c:v>
                </c:pt>
                <c:pt idx="26">
                  <c:v>79.256521739130406</c:v>
                </c:pt>
                <c:pt idx="27">
                  <c:v>83.536000000000001</c:v>
                </c:pt>
                <c:pt idx="28">
                  <c:v>75.747391304347801</c:v>
                </c:pt>
                <c:pt idx="29">
                  <c:v>74.974999999999994</c:v>
                </c:pt>
                <c:pt idx="30">
                  <c:v>80.109047619047601</c:v>
                </c:pt>
                <c:pt idx="31">
                  <c:v>85.168260869565202</c:v>
                </c:pt>
                <c:pt idx="32">
                  <c:v>92.673333333333304</c:v>
                </c:pt>
                <c:pt idx="33">
                  <c:v>88.947727272727306</c:v>
                </c:pt>
                <c:pt idx="34">
                  <c:v>82.186363636363595</c:v>
                </c:pt>
                <c:pt idx="35">
                  <c:v>77.540952380952405</c:v>
                </c:pt>
                <c:pt idx="36">
                  <c:v>79.11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32-4212-90B1-4FAC20D82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464104"/>
        <c:axId val="491459008"/>
      </c:lineChart>
      <c:lineChart>
        <c:grouping val="standard"/>
        <c:varyColors val="0"/>
        <c:ser>
          <c:idx val="1"/>
          <c:order val="1"/>
          <c:tx>
            <c:strRef>
              <c:f>'Figure 3.A.11'!$D$1</c:f>
              <c:strCache>
                <c:ptCount val="1"/>
              </c:strCache>
            </c:strRef>
          </c:tx>
          <c:spPr>
            <a:ln w="19050" cap="rnd">
              <a:solidFill>
                <a:srgbClr val="006699"/>
              </a:solidFill>
              <a:round/>
            </a:ln>
            <a:effectLst/>
          </c:spPr>
          <c:marker>
            <c:symbol val="none"/>
          </c:marker>
          <c:dLbls>
            <c:dLbl>
              <c:idx val="35"/>
              <c:layout>
                <c:manualLayout>
                  <c:x val="-6.1111111111111116E-2"/>
                  <c:y val="0.1557358053302433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</a:t>
                    </a:r>
                    <a:r>
                      <a:rPr lang="en-US" baseline="0"/>
                      <a:t> Oil Production Reaches New HIghs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41111111111111"/>
                      <c:h val="0.14739281575898031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3-2C32-4212-90B1-4FAC20D82D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doto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3.A.11'!$B$2:$B$38</c:f>
              <c:numCache>
                <c:formatCode>0</c:formatCode>
                <c:ptCount val="37"/>
                <c:pt idx="5">
                  <c:v>2021</c:v>
                </c:pt>
                <c:pt idx="17">
                  <c:v>2022</c:v>
                </c:pt>
                <c:pt idx="29">
                  <c:v>2023</c:v>
                </c:pt>
                <c:pt idx="36">
                  <c:v>2024</c:v>
                </c:pt>
              </c:numCache>
            </c:numRef>
          </c:cat>
          <c:val>
            <c:numRef>
              <c:f>'Figure 3.A.11'!$D$2:$D$38</c:f>
              <c:numCache>
                <c:formatCode>General</c:formatCode>
                <c:ptCount val="37"/>
                <c:pt idx="35" formatCode="0">
                  <c:v>77.540952380952405</c:v>
                </c:pt>
                <c:pt idx="36" formatCode="0">
                  <c:v>79.11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32-4212-90B1-4FAC20D82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461752"/>
        <c:axId val="491469984"/>
      </c:lineChart>
      <c:catAx>
        <c:axId val="4914641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1459008"/>
        <c:crosses val="autoZero"/>
        <c:auto val="1"/>
        <c:lblAlgn val="ctr"/>
        <c:lblOffset val="100"/>
        <c:noMultiLvlLbl val="0"/>
      </c:catAx>
      <c:valAx>
        <c:axId val="491459008"/>
        <c:scaling>
          <c:orientation val="minMax"/>
          <c:min val="4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1464104"/>
        <c:crosses val="autoZero"/>
        <c:crossBetween val="between"/>
      </c:valAx>
      <c:valAx>
        <c:axId val="491469984"/>
        <c:scaling>
          <c:orientation val="minMax"/>
          <c:max val="130"/>
          <c:min val="4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1461752"/>
        <c:crosses val="max"/>
        <c:crossBetween val="between"/>
      </c:valAx>
      <c:catAx>
        <c:axId val="49146175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4914699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10089107611548558"/>
          <c:y val="6.1741663735332054E-2"/>
          <c:w val="0.37877340332458442"/>
          <c:h val="7.1860658205673306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rgbClr val="00163B"/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928206211164227E-2"/>
          <c:y val="0.11575675257043067"/>
          <c:w val="0.88614358757767153"/>
          <c:h val="0.80908439713496305"/>
        </c:manualLayout>
      </c:layout>
      <c:lineChart>
        <c:grouping val="standard"/>
        <c:varyColors val="0"/>
        <c:ser>
          <c:idx val="0"/>
          <c:order val="0"/>
          <c:tx>
            <c:strRef>
              <c:f>'Figure 3.A.12'!$C$3</c:f>
              <c:strCache>
                <c:ptCount val="1"/>
                <c:pt idx="0">
                  <c:v>Food Price Index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3.A.12'!$B$64:$B$124</c:f>
              <c:numCache>
                <c:formatCode>General</c:formatCode>
                <c:ptCount val="61"/>
                <c:pt idx="5">
                  <c:v>2019</c:v>
                </c:pt>
                <c:pt idx="17">
                  <c:v>2020</c:v>
                </c:pt>
                <c:pt idx="29">
                  <c:v>2021</c:v>
                </c:pt>
                <c:pt idx="41">
                  <c:v>2022</c:v>
                </c:pt>
                <c:pt idx="53">
                  <c:v>2023</c:v>
                </c:pt>
                <c:pt idx="60">
                  <c:v>2024</c:v>
                </c:pt>
              </c:numCache>
            </c:numRef>
          </c:cat>
          <c:val>
            <c:numRef>
              <c:f>'Figure 3.A.12'!$C$64:$C$124</c:f>
              <c:numCache>
                <c:formatCode>General</c:formatCode>
                <c:ptCount val="61"/>
                <c:pt idx="0">
                  <c:v>93.3</c:v>
                </c:pt>
                <c:pt idx="1">
                  <c:v>94</c:v>
                </c:pt>
                <c:pt idx="2">
                  <c:v>93.2</c:v>
                </c:pt>
                <c:pt idx="3">
                  <c:v>93.6</c:v>
                </c:pt>
                <c:pt idx="4">
                  <c:v>94.3</c:v>
                </c:pt>
                <c:pt idx="5">
                  <c:v>95.4</c:v>
                </c:pt>
                <c:pt idx="6">
                  <c:v>95.1</c:v>
                </c:pt>
                <c:pt idx="7">
                  <c:v>94.1</c:v>
                </c:pt>
                <c:pt idx="8">
                  <c:v>93.4</c:v>
                </c:pt>
                <c:pt idx="9">
                  <c:v>95.2</c:v>
                </c:pt>
                <c:pt idx="10">
                  <c:v>98.6</c:v>
                </c:pt>
                <c:pt idx="11">
                  <c:v>101</c:v>
                </c:pt>
                <c:pt idx="12">
                  <c:v>102.5</c:v>
                </c:pt>
                <c:pt idx="13">
                  <c:v>99.4</c:v>
                </c:pt>
                <c:pt idx="14">
                  <c:v>95.2</c:v>
                </c:pt>
                <c:pt idx="15">
                  <c:v>92.5</c:v>
                </c:pt>
                <c:pt idx="16">
                  <c:v>91.1</c:v>
                </c:pt>
                <c:pt idx="17">
                  <c:v>93.3</c:v>
                </c:pt>
                <c:pt idx="18">
                  <c:v>94</c:v>
                </c:pt>
                <c:pt idx="19">
                  <c:v>95.9</c:v>
                </c:pt>
                <c:pt idx="20">
                  <c:v>98</c:v>
                </c:pt>
                <c:pt idx="21">
                  <c:v>101.4</c:v>
                </c:pt>
                <c:pt idx="22">
                  <c:v>105.6</c:v>
                </c:pt>
                <c:pt idx="23">
                  <c:v>108.6</c:v>
                </c:pt>
                <c:pt idx="24">
                  <c:v>113.5</c:v>
                </c:pt>
                <c:pt idx="25">
                  <c:v>116.5</c:v>
                </c:pt>
                <c:pt idx="26">
                  <c:v>119.2</c:v>
                </c:pt>
                <c:pt idx="27">
                  <c:v>122.1</c:v>
                </c:pt>
                <c:pt idx="28">
                  <c:v>128.1</c:v>
                </c:pt>
                <c:pt idx="29">
                  <c:v>125.3</c:v>
                </c:pt>
                <c:pt idx="30">
                  <c:v>124.6</c:v>
                </c:pt>
                <c:pt idx="31">
                  <c:v>128.1</c:v>
                </c:pt>
                <c:pt idx="32">
                  <c:v>129.30000000000001</c:v>
                </c:pt>
                <c:pt idx="33">
                  <c:v>133.4</c:v>
                </c:pt>
                <c:pt idx="34">
                  <c:v>135.5</c:v>
                </c:pt>
                <c:pt idx="35">
                  <c:v>133.9</c:v>
                </c:pt>
                <c:pt idx="36">
                  <c:v>135.80000000000001</c:v>
                </c:pt>
                <c:pt idx="37">
                  <c:v>141.69999999999999</c:v>
                </c:pt>
                <c:pt idx="38">
                  <c:v>160.30000000000001</c:v>
                </c:pt>
                <c:pt idx="39">
                  <c:v>159</c:v>
                </c:pt>
                <c:pt idx="40">
                  <c:v>158.80000000000001</c:v>
                </c:pt>
                <c:pt idx="41">
                  <c:v>155.80000000000001</c:v>
                </c:pt>
                <c:pt idx="42">
                  <c:v>141.80000000000001</c:v>
                </c:pt>
                <c:pt idx="43">
                  <c:v>138.9</c:v>
                </c:pt>
                <c:pt idx="44">
                  <c:v>137.5</c:v>
                </c:pt>
                <c:pt idx="45">
                  <c:v>136.80000000000001</c:v>
                </c:pt>
                <c:pt idx="46">
                  <c:v>136.1</c:v>
                </c:pt>
                <c:pt idx="47">
                  <c:v>133.30000000000001</c:v>
                </c:pt>
                <c:pt idx="48">
                  <c:v>131.6</c:v>
                </c:pt>
                <c:pt idx="49">
                  <c:v>131.1</c:v>
                </c:pt>
                <c:pt idx="50">
                  <c:v>128.19999999999999</c:v>
                </c:pt>
                <c:pt idx="51">
                  <c:v>128.69999999999999</c:v>
                </c:pt>
                <c:pt idx="52">
                  <c:v>124.7</c:v>
                </c:pt>
                <c:pt idx="53">
                  <c:v>123.1</c:v>
                </c:pt>
                <c:pt idx="54">
                  <c:v>124.6</c:v>
                </c:pt>
                <c:pt idx="55">
                  <c:v>122</c:v>
                </c:pt>
                <c:pt idx="56">
                  <c:v>121.9</c:v>
                </c:pt>
                <c:pt idx="57">
                  <c:v>120.9</c:v>
                </c:pt>
                <c:pt idx="58">
                  <c:v>120.8</c:v>
                </c:pt>
                <c:pt idx="59">
                  <c:v>119.1</c:v>
                </c:pt>
                <c:pt idx="60">
                  <c:v>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A2-482E-B124-1B889E1FD3F3}"/>
            </c:ext>
          </c:extLst>
        </c:ser>
        <c:ser>
          <c:idx val="1"/>
          <c:order val="1"/>
          <c:tx>
            <c:strRef>
              <c:f>'Figure 3.A.12'!$D$3</c:f>
              <c:strCache>
                <c:ptCount val="1"/>
                <c:pt idx="0">
                  <c:v>Meat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3.A.12'!$B$64:$B$124</c:f>
              <c:numCache>
                <c:formatCode>General</c:formatCode>
                <c:ptCount val="61"/>
                <c:pt idx="5">
                  <c:v>2019</c:v>
                </c:pt>
                <c:pt idx="17">
                  <c:v>2020</c:v>
                </c:pt>
                <c:pt idx="29">
                  <c:v>2021</c:v>
                </c:pt>
                <c:pt idx="41">
                  <c:v>2022</c:v>
                </c:pt>
                <c:pt idx="53">
                  <c:v>2023</c:v>
                </c:pt>
                <c:pt idx="60">
                  <c:v>2024</c:v>
                </c:pt>
              </c:numCache>
            </c:numRef>
          </c:cat>
          <c:val>
            <c:numRef>
              <c:f>'Figure 3.A.12'!$D$64:$D$124</c:f>
              <c:numCache>
                <c:formatCode>General</c:formatCode>
                <c:ptCount val="61"/>
                <c:pt idx="0">
                  <c:v>92.3</c:v>
                </c:pt>
                <c:pt idx="1">
                  <c:v>93.1</c:v>
                </c:pt>
                <c:pt idx="2">
                  <c:v>94.6</c:v>
                </c:pt>
                <c:pt idx="3">
                  <c:v>97.8</c:v>
                </c:pt>
                <c:pt idx="4">
                  <c:v>100.5</c:v>
                </c:pt>
                <c:pt idx="5">
                  <c:v>101.2</c:v>
                </c:pt>
                <c:pt idx="6">
                  <c:v>102.4</c:v>
                </c:pt>
                <c:pt idx="7">
                  <c:v>102.3</c:v>
                </c:pt>
                <c:pt idx="8">
                  <c:v>101</c:v>
                </c:pt>
                <c:pt idx="9">
                  <c:v>101.6</c:v>
                </c:pt>
                <c:pt idx="10">
                  <c:v>106.5</c:v>
                </c:pt>
                <c:pt idx="11">
                  <c:v>106.6</c:v>
                </c:pt>
                <c:pt idx="12">
                  <c:v>103.6</c:v>
                </c:pt>
                <c:pt idx="13">
                  <c:v>100.5</c:v>
                </c:pt>
                <c:pt idx="14">
                  <c:v>99.4</c:v>
                </c:pt>
                <c:pt idx="15">
                  <c:v>96.9</c:v>
                </c:pt>
                <c:pt idx="16">
                  <c:v>95.4</c:v>
                </c:pt>
                <c:pt idx="17">
                  <c:v>94.8</c:v>
                </c:pt>
                <c:pt idx="18">
                  <c:v>92.2</c:v>
                </c:pt>
                <c:pt idx="19">
                  <c:v>92.2</c:v>
                </c:pt>
                <c:pt idx="20">
                  <c:v>91.5</c:v>
                </c:pt>
                <c:pt idx="21">
                  <c:v>91.8</c:v>
                </c:pt>
                <c:pt idx="22">
                  <c:v>93.3</c:v>
                </c:pt>
                <c:pt idx="23">
                  <c:v>94.8</c:v>
                </c:pt>
                <c:pt idx="24">
                  <c:v>96</c:v>
                </c:pt>
                <c:pt idx="25">
                  <c:v>97.8</c:v>
                </c:pt>
                <c:pt idx="26">
                  <c:v>100.8</c:v>
                </c:pt>
                <c:pt idx="27">
                  <c:v>104.3</c:v>
                </c:pt>
                <c:pt idx="28">
                  <c:v>107.4</c:v>
                </c:pt>
                <c:pt idx="29">
                  <c:v>110.7</c:v>
                </c:pt>
                <c:pt idx="30">
                  <c:v>114.1</c:v>
                </c:pt>
                <c:pt idx="31">
                  <c:v>113.4</c:v>
                </c:pt>
                <c:pt idx="32">
                  <c:v>112.7</c:v>
                </c:pt>
                <c:pt idx="33">
                  <c:v>112</c:v>
                </c:pt>
                <c:pt idx="34">
                  <c:v>112.5</c:v>
                </c:pt>
                <c:pt idx="35">
                  <c:v>111</c:v>
                </c:pt>
                <c:pt idx="36">
                  <c:v>112.1</c:v>
                </c:pt>
                <c:pt idx="37">
                  <c:v>113.9</c:v>
                </c:pt>
                <c:pt idx="38">
                  <c:v>119.3</c:v>
                </c:pt>
                <c:pt idx="39">
                  <c:v>121.9</c:v>
                </c:pt>
                <c:pt idx="40">
                  <c:v>122.9</c:v>
                </c:pt>
                <c:pt idx="41">
                  <c:v>125.9</c:v>
                </c:pt>
                <c:pt idx="42">
                  <c:v>124.1</c:v>
                </c:pt>
                <c:pt idx="43">
                  <c:v>121.1</c:v>
                </c:pt>
                <c:pt idx="44">
                  <c:v>120.3</c:v>
                </c:pt>
                <c:pt idx="45">
                  <c:v>116.8</c:v>
                </c:pt>
                <c:pt idx="46">
                  <c:v>114.6</c:v>
                </c:pt>
                <c:pt idx="47">
                  <c:v>112.4</c:v>
                </c:pt>
                <c:pt idx="48">
                  <c:v>111.1</c:v>
                </c:pt>
                <c:pt idx="49">
                  <c:v>113.3</c:v>
                </c:pt>
                <c:pt idx="50">
                  <c:v>114.7</c:v>
                </c:pt>
                <c:pt idx="51">
                  <c:v>116.8</c:v>
                </c:pt>
                <c:pt idx="52">
                  <c:v>118.1</c:v>
                </c:pt>
                <c:pt idx="53">
                  <c:v>119</c:v>
                </c:pt>
                <c:pt idx="54">
                  <c:v>118.5</c:v>
                </c:pt>
                <c:pt idx="55">
                  <c:v>115.2</c:v>
                </c:pt>
                <c:pt idx="56">
                  <c:v>114.1</c:v>
                </c:pt>
                <c:pt idx="57">
                  <c:v>112.5</c:v>
                </c:pt>
                <c:pt idx="58">
                  <c:v>112</c:v>
                </c:pt>
                <c:pt idx="59">
                  <c:v>111.3</c:v>
                </c:pt>
                <c:pt idx="60">
                  <c:v>109.8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A2-482E-B124-1B889E1FD3F3}"/>
            </c:ext>
          </c:extLst>
        </c:ser>
        <c:ser>
          <c:idx val="2"/>
          <c:order val="2"/>
          <c:tx>
            <c:strRef>
              <c:f>'Figure 3.A.12'!$E$3</c:f>
              <c:strCache>
                <c:ptCount val="1"/>
                <c:pt idx="0">
                  <c:v>Dairy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3.A.12'!$B$64:$B$124</c:f>
              <c:numCache>
                <c:formatCode>General</c:formatCode>
                <c:ptCount val="61"/>
                <c:pt idx="5">
                  <c:v>2019</c:v>
                </c:pt>
                <c:pt idx="17">
                  <c:v>2020</c:v>
                </c:pt>
                <c:pt idx="29">
                  <c:v>2021</c:v>
                </c:pt>
                <c:pt idx="41">
                  <c:v>2022</c:v>
                </c:pt>
                <c:pt idx="53">
                  <c:v>2023</c:v>
                </c:pt>
                <c:pt idx="60">
                  <c:v>2024</c:v>
                </c:pt>
              </c:numCache>
            </c:numRef>
          </c:cat>
          <c:val>
            <c:numRef>
              <c:f>'Figure 3.A.12'!$E$64:$E$124</c:f>
              <c:numCache>
                <c:formatCode>General</c:formatCode>
                <c:ptCount val="61"/>
                <c:pt idx="0">
                  <c:v>100.9</c:v>
                </c:pt>
                <c:pt idx="1">
                  <c:v>103.8</c:v>
                </c:pt>
                <c:pt idx="2">
                  <c:v>105.6</c:v>
                </c:pt>
                <c:pt idx="3">
                  <c:v>106.1</c:v>
                </c:pt>
                <c:pt idx="4">
                  <c:v>106.6</c:v>
                </c:pt>
                <c:pt idx="5">
                  <c:v>102.9</c:v>
                </c:pt>
                <c:pt idx="6">
                  <c:v>101.1</c:v>
                </c:pt>
                <c:pt idx="7">
                  <c:v>100.3</c:v>
                </c:pt>
                <c:pt idx="8">
                  <c:v>99.6</c:v>
                </c:pt>
                <c:pt idx="9">
                  <c:v>100.8</c:v>
                </c:pt>
                <c:pt idx="10">
                  <c:v>102.5</c:v>
                </c:pt>
                <c:pt idx="11">
                  <c:v>103.5</c:v>
                </c:pt>
                <c:pt idx="12">
                  <c:v>103.8</c:v>
                </c:pt>
                <c:pt idx="13">
                  <c:v>102.9</c:v>
                </c:pt>
                <c:pt idx="14">
                  <c:v>101.5</c:v>
                </c:pt>
                <c:pt idx="15">
                  <c:v>95.8</c:v>
                </c:pt>
                <c:pt idx="16">
                  <c:v>94.4</c:v>
                </c:pt>
                <c:pt idx="17">
                  <c:v>98.3</c:v>
                </c:pt>
                <c:pt idx="18">
                  <c:v>101.8</c:v>
                </c:pt>
                <c:pt idx="19">
                  <c:v>102.1</c:v>
                </c:pt>
                <c:pt idx="20">
                  <c:v>102.3</c:v>
                </c:pt>
                <c:pt idx="21">
                  <c:v>104.5</c:v>
                </c:pt>
                <c:pt idx="22">
                  <c:v>105.4</c:v>
                </c:pt>
                <c:pt idx="23">
                  <c:v>109.2</c:v>
                </c:pt>
                <c:pt idx="24">
                  <c:v>111.1</c:v>
                </c:pt>
                <c:pt idx="25">
                  <c:v>112.9</c:v>
                </c:pt>
                <c:pt idx="26">
                  <c:v>117.3</c:v>
                </c:pt>
                <c:pt idx="27">
                  <c:v>119</c:v>
                </c:pt>
                <c:pt idx="28">
                  <c:v>121.2</c:v>
                </c:pt>
                <c:pt idx="29">
                  <c:v>120.1</c:v>
                </c:pt>
                <c:pt idx="30">
                  <c:v>117.2</c:v>
                </c:pt>
                <c:pt idx="31">
                  <c:v>117.1</c:v>
                </c:pt>
                <c:pt idx="32">
                  <c:v>119.2</c:v>
                </c:pt>
                <c:pt idx="33">
                  <c:v>122.7</c:v>
                </c:pt>
                <c:pt idx="34">
                  <c:v>127.3</c:v>
                </c:pt>
                <c:pt idx="35">
                  <c:v>130.4</c:v>
                </c:pt>
                <c:pt idx="36">
                  <c:v>134.4</c:v>
                </c:pt>
                <c:pt idx="37">
                  <c:v>145</c:v>
                </c:pt>
                <c:pt idx="38">
                  <c:v>149.69999999999999</c:v>
                </c:pt>
                <c:pt idx="39">
                  <c:v>150.9</c:v>
                </c:pt>
                <c:pt idx="40">
                  <c:v>149.80000000000001</c:v>
                </c:pt>
                <c:pt idx="41">
                  <c:v>158.19999999999999</c:v>
                </c:pt>
                <c:pt idx="42">
                  <c:v>155.5</c:v>
                </c:pt>
                <c:pt idx="43">
                  <c:v>153</c:v>
                </c:pt>
                <c:pt idx="44">
                  <c:v>152.80000000000001</c:v>
                </c:pt>
                <c:pt idx="45">
                  <c:v>149.19999999999999</c:v>
                </c:pt>
                <c:pt idx="46">
                  <c:v>147.30000000000001</c:v>
                </c:pt>
                <c:pt idx="47">
                  <c:v>148.5</c:v>
                </c:pt>
                <c:pt idx="48">
                  <c:v>144.69999999999999</c:v>
                </c:pt>
                <c:pt idx="49">
                  <c:v>138.6</c:v>
                </c:pt>
                <c:pt idx="50">
                  <c:v>135.30000000000001</c:v>
                </c:pt>
                <c:pt idx="51">
                  <c:v>129.19999999999999</c:v>
                </c:pt>
                <c:pt idx="52">
                  <c:v>121.7</c:v>
                </c:pt>
                <c:pt idx="53">
                  <c:v>119.9</c:v>
                </c:pt>
                <c:pt idx="54">
                  <c:v>119.1</c:v>
                </c:pt>
                <c:pt idx="55">
                  <c:v>114.3</c:v>
                </c:pt>
                <c:pt idx="56">
                  <c:v>112</c:v>
                </c:pt>
                <c:pt idx="57">
                  <c:v>114.7</c:v>
                </c:pt>
                <c:pt idx="58">
                  <c:v>116.5</c:v>
                </c:pt>
                <c:pt idx="59">
                  <c:v>118.8</c:v>
                </c:pt>
                <c:pt idx="60">
                  <c:v>118.9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A2-482E-B124-1B889E1FD3F3}"/>
            </c:ext>
          </c:extLst>
        </c:ser>
        <c:ser>
          <c:idx val="3"/>
          <c:order val="3"/>
          <c:tx>
            <c:strRef>
              <c:f>'Figure 3.A.12'!$F$3</c:f>
              <c:strCache>
                <c:ptCount val="1"/>
                <c:pt idx="0">
                  <c:v>Cereals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3.A.12'!$B$64:$B$124</c:f>
              <c:numCache>
                <c:formatCode>General</c:formatCode>
                <c:ptCount val="61"/>
                <c:pt idx="5">
                  <c:v>2019</c:v>
                </c:pt>
                <c:pt idx="17">
                  <c:v>2020</c:v>
                </c:pt>
                <c:pt idx="29">
                  <c:v>2021</c:v>
                </c:pt>
                <c:pt idx="41">
                  <c:v>2022</c:v>
                </c:pt>
                <c:pt idx="53">
                  <c:v>2023</c:v>
                </c:pt>
                <c:pt idx="60">
                  <c:v>2024</c:v>
                </c:pt>
              </c:numCache>
            </c:numRef>
          </c:cat>
          <c:val>
            <c:numRef>
              <c:f>'Figure 3.A.12'!$F$64:$F$124</c:f>
              <c:numCache>
                <c:formatCode>General</c:formatCode>
                <c:ptCount val="61"/>
                <c:pt idx="0">
                  <c:v>101.8</c:v>
                </c:pt>
                <c:pt idx="1">
                  <c:v>100.7</c:v>
                </c:pt>
                <c:pt idx="2">
                  <c:v>97.5</c:v>
                </c:pt>
                <c:pt idx="3">
                  <c:v>94.6</c:v>
                </c:pt>
                <c:pt idx="4">
                  <c:v>94.4</c:v>
                </c:pt>
                <c:pt idx="5">
                  <c:v>99.2</c:v>
                </c:pt>
                <c:pt idx="6">
                  <c:v>97.6</c:v>
                </c:pt>
                <c:pt idx="7">
                  <c:v>92.6</c:v>
                </c:pt>
                <c:pt idx="8">
                  <c:v>91.8</c:v>
                </c:pt>
                <c:pt idx="9">
                  <c:v>96</c:v>
                </c:pt>
                <c:pt idx="10">
                  <c:v>95.6</c:v>
                </c:pt>
                <c:pt idx="11">
                  <c:v>97.4</c:v>
                </c:pt>
                <c:pt idx="12">
                  <c:v>100.7</c:v>
                </c:pt>
                <c:pt idx="13">
                  <c:v>99.6</c:v>
                </c:pt>
                <c:pt idx="14">
                  <c:v>98</c:v>
                </c:pt>
                <c:pt idx="15">
                  <c:v>99.6</c:v>
                </c:pt>
                <c:pt idx="16">
                  <c:v>98</c:v>
                </c:pt>
                <c:pt idx="17">
                  <c:v>97.3</c:v>
                </c:pt>
                <c:pt idx="18">
                  <c:v>97.3</c:v>
                </c:pt>
                <c:pt idx="19">
                  <c:v>99.2</c:v>
                </c:pt>
                <c:pt idx="20">
                  <c:v>104.3</c:v>
                </c:pt>
                <c:pt idx="21">
                  <c:v>112.1</c:v>
                </c:pt>
                <c:pt idx="22">
                  <c:v>114.8</c:v>
                </c:pt>
                <c:pt idx="23">
                  <c:v>116.4</c:v>
                </c:pt>
                <c:pt idx="24">
                  <c:v>125</c:v>
                </c:pt>
                <c:pt idx="25">
                  <c:v>126.1</c:v>
                </c:pt>
                <c:pt idx="26">
                  <c:v>123.9</c:v>
                </c:pt>
                <c:pt idx="27">
                  <c:v>126.2</c:v>
                </c:pt>
                <c:pt idx="28">
                  <c:v>133.69999999999999</c:v>
                </c:pt>
                <c:pt idx="29">
                  <c:v>130.30000000000001</c:v>
                </c:pt>
                <c:pt idx="30">
                  <c:v>126.3</c:v>
                </c:pt>
                <c:pt idx="31">
                  <c:v>130.4</c:v>
                </c:pt>
                <c:pt idx="32">
                  <c:v>132.80000000000001</c:v>
                </c:pt>
                <c:pt idx="33">
                  <c:v>137.1</c:v>
                </c:pt>
                <c:pt idx="34">
                  <c:v>141.4</c:v>
                </c:pt>
                <c:pt idx="35">
                  <c:v>140.5</c:v>
                </c:pt>
                <c:pt idx="36">
                  <c:v>140.6</c:v>
                </c:pt>
                <c:pt idx="37">
                  <c:v>145.30000000000001</c:v>
                </c:pt>
                <c:pt idx="38">
                  <c:v>170.1</c:v>
                </c:pt>
                <c:pt idx="39">
                  <c:v>169.7</c:v>
                </c:pt>
                <c:pt idx="40">
                  <c:v>173.5</c:v>
                </c:pt>
                <c:pt idx="41">
                  <c:v>166.3</c:v>
                </c:pt>
                <c:pt idx="42">
                  <c:v>147.30000000000001</c:v>
                </c:pt>
                <c:pt idx="43">
                  <c:v>145.6</c:v>
                </c:pt>
                <c:pt idx="44">
                  <c:v>147.9</c:v>
                </c:pt>
                <c:pt idx="45">
                  <c:v>152.30000000000001</c:v>
                </c:pt>
                <c:pt idx="46">
                  <c:v>150.1</c:v>
                </c:pt>
                <c:pt idx="47">
                  <c:v>147.30000000000001</c:v>
                </c:pt>
                <c:pt idx="48">
                  <c:v>147.5</c:v>
                </c:pt>
                <c:pt idx="49">
                  <c:v>146.69999999999999</c:v>
                </c:pt>
                <c:pt idx="50">
                  <c:v>138.6</c:v>
                </c:pt>
                <c:pt idx="51">
                  <c:v>136.1</c:v>
                </c:pt>
                <c:pt idx="52">
                  <c:v>129.30000000000001</c:v>
                </c:pt>
                <c:pt idx="53">
                  <c:v>126.6</c:v>
                </c:pt>
                <c:pt idx="54">
                  <c:v>125.9</c:v>
                </c:pt>
                <c:pt idx="55">
                  <c:v>125</c:v>
                </c:pt>
                <c:pt idx="56">
                  <c:v>126.3</c:v>
                </c:pt>
                <c:pt idx="57">
                  <c:v>124.8</c:v>
                </c:pt>
                <c:pt idx="58">
                  <c:v>121</c:v>
                </c:pt>
                <c:pt idx="59">
                  <c:v>122.8</c:v>
                </c:pt>
                <c:pt idx="60">
                  <c:v>120.1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A2-482E-B124-1B889E1FD3F3}"/>
            </c:ext>
          </c:extLst>
        </c:ser>
        <c:ser>
          <c:idx val="4"/>
          <c:order val="4"/>
          <c:tx>
            <c:strRef>
              <c:f>'Figure 3.A.12'!$G$3</c:f>
              <c:strCache>
                <c:ptCount val="1"/>
                <c:pt idx="0">
                  <c:v>Oils</c:v>
                </c:pt>
              </c:strCache>
            </c:strRef>
          </c:tx>
          <c:spPr>
            <a:ln w="19050" cap="rnd">
              <a:solidFill>
                <a:srgbClr val="6393A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3.A.12'!$B$64:$B$124</c:f>
              <c:numCache>
                <c:formatCode>General</c:formatCode>
                <c:ptCount val="61"/>
                <c:pt idx="5">
                  <c:v>2019</c:v>
                </c:pt>
                <c:pt idx="17">
                  <c:v>2020</c:v>
                </c:pt>
                <c:pt idx="29">
                  <c:v>2021</c:v>
                </c:pt>
                <c:pt idx="41">
                  <c:v>2022</c:v>
                </c:pt>
                <c:pt idx="53">
                  <c:v>2023</c:v>
                </c:pt>
                <c:pt idx="60">
                  <c:v>2024</c:v>
                </c:pt>
              </c:numCache>
            </c:numRef>
          </c:cat>
          <c:val>
            <c:numRef>
              <c:f>'Figure 3.A.12'!$G$64:$G$124</c:f>
              <c:numCache>
                <c:formatCode>General</c:formatCode>
                <c:ptCount val="61"/>
                <c:pt idx="0">
                  <c:v>80.260000000000005</c:v>
                </c:pt>
                <c:pt idx="1">
                  <c:v>81.78</c:v>
                </c:pt>
                <c:pt idx="2">
                  <c:v>78.41</c:v>
                </c:pt>
                <c:pt idx="3">
                  <c:v>79.11</c:v>
                </c:pt>
                <c:pt idx="4">
                  <c:v>78.5</c:v>
                </c:pt>
                <c:pt idx="5">
                  <c:v>77.459999999999994</c:v>
                </c:pt>
                <c:pt idx="6">
                  <c:v>78.09</c:v>
                </c:pt>
                <c:pt idx="7">
                  <c:v>82.59</c:v>
                </c:pt>
                <c:pt idx="8">
                  <c:v>83.89</c:v>
                </c:pt>
                <c:pt idx="9">
                  <c:v>84.11</c:v>
                </c:pt>
                <c:pt idx="10">
                  <c:v>93.16</c:v>
                </c:pt>
                <c:pt idx="11">
                  <c:v>101.5</c:v>
                </c:pt>
                <c:pt idx="12">
                  <c:v>108.73</c:v>
                </c:pt>
                <c:pt idx="13">
                  <c:v>97.55</c:v>
                </c:pt>
                <c:pt idx="14">
                  <c:v>85.42</c:v>
                </c:pt>
                <c:pt idx="15">
                  <c:v>81.180000000000007</c:v>
                </c:pt>
                <c:pt idx="16">
                  <c:v>77.77</c:v>
                </c:pt>
                <c:pt idx="17">
                  <c:v>86.61</c:v>
                </c:pt>
                <c:pt idx="18">
                  <c:v>93.2</c:v>
                </c:pt>
                <c:pt idx="19">
                  <c:v>98.7</c:v>
                </c:pt>
                <c:pt idx="20">
                  <c:v>104.6</c:v>
                </c:pt>
                <c:pt idx="21">
                  <c:v>106.45</c:v>
                </c:pt>
                <c:pt idx="22">
                  <c:v>121.9</c:v>
                </c:pt>
                <c:pt idx="23">
                  <c:v>131.19999999999999</c:v>
                </c:pt>
                <c:pt idx="24">
                  <c:v>138.87</c:v>
                </c:pt>
                <c:pt idx="25">
                  <c:v>147.46</c:v>
                </c:pt>
                <c:pt idx="26">
                  <c:v>159.30000000000001</c:v>
                </c:pt>
                <c:pt idx="27">
                  <c:v>162.19</c:v>
                </c:pt>
                <c:pt idx="28">
                  <c:v>174.9</c:v>
                </c:pt>
                <c:pt idx="29">
                  <c:v>157.69999999999999</c:v>
                </c:pt>
                <c:pt idx="30">
                  <c:v>155.5</c:v>
                </c:pt>
                <c:pt idx="31">
                  <c:v>165.9</c:v>
                </c:pt>
                <c:pt idx="32">
                  <c:v>168.6</c:v>
                </c:pt>
                <c:pt idx="33">
                  <c:v>184.8</c:v>
                </c:pt>
                <c:pt idx="34">
                  <c:v>184.6</c:v>
                </c:pt>
                <c:pt idx="35">
                  <c:v>178.5</c:v>
                </c:pt>
                <c:pt idx="36">
                  <c:v>185.9</c:v>
                </c:pt>
                <c:pt idx="37">
                  <c:v>201.7</c:v>
                </c:pt>
                <c:pt idx="38">
                  <c:v>251.8</c:v>
                </c:pt>
                <c:pt idx="39">
                  <c:v>237.5</c:v>
                </c:pt>
                <c:pt idx="40">
                  <c:v>229.2</c:v>
                </c:pt>
                <c:pt idx="41">
                  <c:v>211.8</c:v>
                </c:pt>
                <c:pt idx="42">
                  <c:v>168.8</c:v>
                </c:pt>
                <c:pt idx="43">
                  <c:v>163.30000000000001</c:v>
                </c:pt>
                <c:pt idx="44">
                  <c:v>152.6</c:v>
                </c:pt>
                <c:pt idx="45">
                  <c:v>151.30000000000001</c:v>
                </c:pt>
                <c:pt idx="46">
                  <c:v>154.69999999999999</c:v>
                </c:pt>
                <c:pt idx="47">
                  <c:v>144.6</c:v>
                </c:pt>
                <c:pt idx="48">
                  <c:v>140.4</c:v>
                </c:pt>
                <c:pt idx="49">
                  <c:v>135.9</c:v>
                </c:pt>
                <c:pt idx="50">
                  <c:v>131.80000000000001</c:v>
                </c:pt>
                <c:pt idx="51">
                  <c:v>130</c:v>
                </c:pt>
                <c:pt idx="52">
                  <c:v>118.7</c:v>
                </c:pt>
                <c:pt idx="53">
                  <c:v>115.8</c:v>
                </c:pt>
                <c:pt idx="54">
                  <c:v>129.80000000000001</c:v>
                </c:pt>
                <c:pt idx="55">
                  <c:v>125.8</c:v>
                </c:pt>
                <c:pt idx="56">
                  <c:v>120.9</c:v>
                </c:pt>
                <c:pt idx="57">
                  <c:v>120</c:v>
                </c:pt>
                <c:pt idx="58">
                  <c:v>124.1</c:v>
                </c:pt>
                <c:pt idx="59">
                  <c:v>122.3</c:v>
                </c:pt>
                <c:pt idx="60">
                  <c:v>122.5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A2-482E-B124-1B889E1FD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470768"/>
        <c:axId val="491459400"/>
      </c:lineChart>
      <c:lineChart>
        <c:grouping val="standard"/>
        <c:varyColors val="0"/>
        <c:ser>
          <c:idx val="5"/>
          <c:order val="5"/>
          <c:tx>
            <c:strRef>
              <c:f>'Figure 3.A.12'!$H$3</c:f>
              <c:strCache>
                <c:ptCount val="1"/>
                <c:pt idx="0">
                  <c:v>Sugar</c:v>
                </c:pt>
              </c:strCache>
            </c:strRef>
          </c:tx>
          <c:spPr>
            <a:ln w="19050" cap="rnd">
              <a:solidFill>
                <a:srgbClr val="605E27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3.A.12'!$A$64:$A$124</c:f>
              <c:strCache>
                <c:ptCount val="61"/>
                <c:pt idx="0">
                  <c:v>2019-01</c:v>
                </c:pt>
                <c:pt idx="1">
                  <c:v>2019-02</c:v>
                </c:pt>
                <c:pt idx="2">
                  <c:v>2019-03</c:v>
                </c:pt>
                <c:pt idx="3">
                  <c:v>2019-04</c:v>
                </c:pt>
                <c:pt idx="4">
                  <c:v>2019-05</c:v>
                </c:pt>
                <c:pt idx="5">
                  <c:v>2019-06</c:v>
                </c:pt>
                <c:pt idx="6">
                  <c:v>2019-07</c:v>
                </c:pt>
                <c:pt idx="7">
                  <c:v>2019-08</c:v>
                </c:pt>
                <c:pt idx="8">
                  <c:v>2019-09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  <c:pt idx="12">
                  <c:v>2020-01</c:v>
                </c:pt>
                <c:pt idx="13">
                  <c:v>2020-02</c:v>
                </c:pt>
                <c:pt idx="14">
                  <c:v>2020-03</c:v>
                </c:pt>
                <c:pt idx="15">
                  <c:v>2020-04</c:v>
                </c:pt>
                <c:pt idx="16">
                  <c:v>2020-05</c:v>
                </c:pt>
                <c:pt idx="17">
                  <c:v>2020-06</c:v>
                </c:pt>
                <c:pt idx="18">
                  <c:v>2020-07</c:v>
                </c:pt>
                <c:pt idx="19">
                  <c:v>2020-08</c:v>
                </c:pt>
                <c:pt idx="20">
                  <c:v>2020-09</c:v>
                </c:pt>
                <c:pt idx="21">
                  <c:v>2020-10</c:v>
                </c:pt>
                <c:pt idx="22">
                  <c:v>2020-11</c:v>
                </c:pt>
                <c:pt idx="23">
                  <c:v>2020-12</c:v>
                </c:pt>
                <c:pt idx="24">
                  <c:v>2021-01</c:v>
                </c:pt>
                <c:pt idx="25">
                  <c:v>2021-02</c:v>
                </c:pt>
                <c:pt idx="26">
                  <c:v>2021-03</c:v>
                </c:pt>
                <c:pt idx="27">
                  <c:v>2021-04</c:v>
                </c:pt>
                <c:pt idx="28">
                  <c:v>2021-05</c:v>
                </c:pt>
                <c:pt idx="29">
                  <c:v>2021-06</c:v>
                </c:pt>
                <c:pt idx="30">
                  <c:v>2021-07</c:v>
                </c:pt>
                <c:pt idx="31">
                  <c:v>2021-08</c:v>
                </c:pt>
                <c:pt idx="32">
                  <c:v>2021-09</c:v>
                </c:pt>
                <c:pt idx="33">
                  <c:v>2021-10</c:v>
                </c:pt>
                <c:pt idx="34">
                  <c:v>2021-11</c:v>
                </c:pt>
                <c:pt idx="35">
                  <c:v>2021-12</c:v>
                </c:pt>
                <c:pt idx="36">
                  <c:v>2022-01</c:v>
                </c:pt>
                <c:pt idx="37">
                  <c:v>2022-02</c:v>
                </c:pt>
                <c:pt idx="38">
                  <c:v>2022-03</c:v>
                </c:pt>
                <c:pt idx="39">
                  <c:v>2022-04</c:v>
                </c:pt>
                <c:pt idx="40">
                  <c:v>2022-05</c:v>
                </c:pt>
                <c:pt idx="41">
                  <c:v>2022-06</c:v>
                </c:pt>
                <c:pt idx="42">
                  <c:v>2022-07</c:v>
                </c:pt>
                <c:pt idx="43">
                  <c:v>2022-08</c:v>
                </c:pt>
                <c:pt idx="44">
                  <c:v>2022-09</c:v>
                </c:pt>
                <c:pt idx="45">
                  <c:v>2022-10</c:v>
                </c:pt>
                <c:pt idx="46">
                  <c:v>2022-11</c:v>
                </c:pt>
                <c:pt idx="47">
                  <c:v>2022-12</c:v>
                </c:pt>
                <c:pt idx="48">
                  <c:v>2023-01</c:v>
                </c:pt>
                <c:pt idx="49">
                  <c:v>2023-02</c:v>
                </c:pt>
                <c:pt idx="50">
                  <c:v>2023-03</c:v>
                </c:pt>
                <c:pt idx="51">
                  <c:v>2023-04</c:v>
                </c:pt>
                <c:pt idx="52">
                  <c:v>2023-05</c:v>
                </c:pt>
                <c:pt idx="53">
                  <c:v>2023-06</c:v>
                </c:pt>
                <c:pt idx="54">
                  <c:v>2023-07</c:v>
                </c:pt>
                <c:pt idx="55">
                  <c:v>2023-08</c:v>
                </c:pt>
                <c:pt idx="56">
                  <c:v>2023-09</c:v>
                </c:pt>
                <c:pt idx="57">
                  <c:v>2023-10</c:v>
                </c:pt>
                <c:pt idx="58">
                  <c:v>2023-11</c:v>
                </c:pt>
                <c:pt idx="59">
                  <c:v>2023-12</c:v>
                </c:pt>
                <c:pt idx="60">
                  <c:v>2024-01</c:v>
                </c:pt>
              </c:strCache>
            </c:strRef>
          </c:cat>
          <c:val>
            <c:numRef>
              <c:f>'Figure 3.A.12'!$H$64:$H$124</c:f>
              <c:numCache>
                <c:formatCode>General</c:formatCode>
                <c:ptCount val="61"/>
                <c:pt idx="0">
                  <c:v>79.3</c:v>
                </c:pt>
                <c:pt idx="1">
                  <c:v>80.3</c:v>
                </c:pt>
                <c:pt idx="2">
                  <c:v>78.7</c:v>
                </c:pt>
                <c:pt idx="3">
                  <c:v>79.3</c:v>
                </c:pt>
                <c:pt idx="4">
                  <c:v>76.7</c:v>
                </c:pt>
                <c:pt idx="5">
                  <c:v>79.900000000000006</c:v>
                </c:pt>
                <c:pt idx="6">
                  <c:v>79.400000000000006</c:v>
                </c:pt>
                <c:pt idx="7">
                  <c:v>76.2</c:v>
                </c:pt>
                <c:pt idx="8">
                  <c:v>73.5</c:v>
                </c:pt>
                <c:pt idx="9">
                  <c:v>77.8</c:v>
                </c:pt>
                <c:pt idx="10">
                  <c:v>79.2</c:v>
                </c:pt>
                <c:pt idx="11">
                  <c:v>83</c:v>
                </c:pt>
                <c:pt idx="12">
                  <c:v>87.5</c:v>
                </c:pt>
                <c:pt idx="13">
                  <c:v>91.4</c:v>
                </c:pt>
                <c:pt idx="14">
                  <c:v>73.900000000000006</c:v>
                </c:pt>
                <c:pt idx="15">
                  <c:v>63.2</c:v>
                </c:pt>
                <c:pt idx="16">
                  <c:v>67.8</c:v>
                </c:pt>
                <c:pt idx="17">
                  <c:v>74.900000000000006</c:v>
                </c:pt>
                <c:pt idx="18">
                  <c:v>76</c:v>
                </c:pt>
                <c:pt idx="19">
                  <c:v>81.099999999999994</c:v>
                </c:pt>
                <c:pt idx="20">
                  <c:v>79</c:v>
                </c:pt>
                <c:pt idx="21">
                  <c:v>84.7</c:v>
                </c:pt>
                <c:pt idx="22">
                  <c:v>87.5</c:v>
                </c:pt>
                <c:pt idx="23">
                  <c:v>87.1</c:v>
                </c:pt>
                <c:pt idx="24">
                  <c:v>94.2</c:v>
                </c:pt>
                <c:pt idx="25">
                  <c:v>100.2</c:v>
                </c:pt>
                <c:pt idx="26">
                  <c:v>96.2</c:v>
                </c:pt>
                <c:pt idx="27">
                  <c:v>100</c:v>
                </c:pt>
                <c:pt idx="28">
                  <c:v>106.8</c:v>
                </c:pt>
                <c:pt idx="29">
                  <c:v>107.7</c:v>
                </c:pt>
                <c:pt idx="30">
                  <c:v>109.6</c:v>
                </c:pt>
                <c:pt idx="31">
                  <c:v>120.5</c:v>
                </c:pt>
                <c:pt idx="32">
                  <c:v>121.2</c:v>
                </c:pt>
                <c:pt idx="33">
                  <c:v>119.1</c:v>
                </c:pt>
                <c:pt idx="34">
                  <c:v>120.2</c:v>
                </c:pt>
                <c:pt idx="35">
                  <c:v>116.4</c:v>
                </c:pt>
                <c:pt idx="36">
                  <c:v>112.7</c:v>
                </c:pt>
                <c:pt idx="37">
                  <c:v>110.5</c:v>
                </c:pt>
                <c:pt idx="38">
                  <c:v>117.9</c:v>
                </c:pt>
                <c:pt idx="39">
                  <c:v>121.5</c:v>
                </c:pt>
                <c:pt idx="40">
                  <c:v>120.4</c:v>
                </c:pt>
                <c:pt idx="41">
                  <c:v>117.3</c:v>
                </c:pt>
                <c:pt idx="42">
                  <c:v>112.8</c:v>
                </c:pt>
                <c:pt idx="43">
                  <c:v>110.5</c:v>
                </c:pt>
                <c:pt idx="44">
                  <c:v>109.7</c:v>
                </c:pt>
                <c:pt idx="45">
                  <c:v>108.6</c:v>
                </c:pt>
                <c:pt idx="46">
                  <c:v>114.4</c:v>
                </c:pt>
                <c:pt idx="47">
                  <c:v>117.2</c:v>
                </c:pt>
                <c:pt idx="48">
                  <c:v>116.8</c:v>
                </c:pt>
                <c:pt idx="49">
                  <c:v>125.2</c:v>
                </c:pt>
                <c:pt idx="50">
                  <c:v>127</c:v>
                </c:pt>
                <c:pt idx="51">
                  <c:v>149.4</c:v>
                </c:pt>
                <c:pt idx="52">
                  <c:v>157.19999999999999</c:v>
                </c:pt>
                <c:pt idx="53">
                  <c:v>152.19999999999999</c:v>
                </c:pt>
                <c:pt idx="54">
                  <c:v>146.30000000000001</c:v>
                </c:pt>
                <c:pt idx="55">
                  <c:v>148.19999999999999</c:v>
                </c:pt>
                <c:pt idx="56">
                  <c:v>162.69999999999999</c:v>
                </c:pt>
                <c:pt idx="57">
                  <c:v>159.19999999999999</c:v>
                </c:pt>
                <c:pt idx="58">
                  <c:v>161.4</c:v>
                </c:pt>
                <c:pt idx="59">
                  <c:v>134.19999999999999</c:v>
                </c:pt>
                <c:pt idx="60">
                  <c:v>135.30000000000001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A2-482E-B124-1B889E1FD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464888"/>
        <c:axId val="491464496"/>
      </c:lineChart>
      <c:catAx>
        <c:axId val="49147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1459400"/>
        <c:crosses val="autoZero"/>
        <c:auto val="1"/>
        <c:lblAlgn val="ctr"/>
        <c:lblOffset val="100"/>
        <c:noMultiLvlLbl val="0"/>
      </c:catAx>
      <c:valAx>
        <c:axId val="491459400"/>
        <c:scaling>
          <c:orientation val="minMax"/>
          <c:min val="5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1470768"/>
        <c:crosses val="autoZero"/>
        <c:crossBetween val="between"/>
      </c:valAx>
      <c:valAx>
        <c:axId val="491464496"/>
        <c:scaling>
          <c:orientation val="minMax"/>
          <c:max val="300"/>
          <c:min val="5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1464888"/>
        <c:crosses val="max"/>
        <c:crossBetween val="between"/>
      </c:valAx>
      <c:catAx>
        <c:axId val="491464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14644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163B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accent4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accent3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accent5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605E27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'Figure 3.A.13'!$D$1</c:f>
              <c:strCache>
                <c:ptCount val="1"/>
                <c:pt idx="0">
                  <c:v>USA (bilions of $)</c:v>
                </c:pt>
              </c:strCache>
            </c:strRef>
          </c:tx>
          <c:spPr>
            <a:solidFill>
              <a:srgbClr val="212C61"/>
            </a:solidFill>
            <a:ln>
              <a:noFill/>
            </a:ln>
            <a:effectLst/>
          </c:spPr>
          <c:invertIfNegative val="0"/>
          <c:cat>
            <c:numRef>
              <c:f>'Figure 3.A.13'!$A$2:$A$21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'Figure 3.A.13'!$D$2:$D$21</c:f>
              <c:numCache>
                <c:formatCode>0</c:formatCode>
                <c:ptCount val="20"/>
                <c:pt idx="0">
                  <c:v>875.11674999999991</c:v>
                </c:pt>
                <c:pt idx="1">
                  <c:v>992.10025000000007</c:v>
                </c:pt>
                <c:pt idx="2">
                  <c:v>994.50599999999997</c:v>
                </c:pt>
                <c:pt idx="3">
                  <c:v>872.2645</c:v>
                </c:pt>
                <c:pt idx="4">
                  <c:v>697.9045000000001</c:v>
                </c:pt>
                <c:pt idx="5">
                  <c:v>516.83175000000006</c:v>
                </c:pt>
                <c:pt idx="6">
                  <c:v>468.72075000000001</c:v>
                </c:pt>
                <c:pt idx="7">
                  <c:v>472.22550000000001</c:v>
                </c:pt>
                <c:pt idx="8">
                  <c:v>535.78399999999999</c:v>
                </c:pt>
                <c:pt idx="9">
                  <c:v>621.37975000000006</c:v>
                </c:pt>
                <c:pt idx="10">
                  <c:v>691.48</c:v>
                </c:pt>
                <c:pt idx="11">
                  <c:v>786.36725000000001</c:v>
                </c:pt>
                <c:pt idx="12">
                  <c:v>882.42225000000008</c:v>
                </c:pt>
                <c:pt idx="13">
                  <c:v>955.64675</c:v>
                </c:pt>
                <c:pt idx="14">
                  <c:v>1003.20075</c:v>
                </c:pt>
                <c:pt idx="15">
                  <c:v>1030.50225</c:v>
                </c:pt>
                <c:pt idx="16">
                  <c:v>1130.761</c:v>
                </c:pt>
                <c:pt idx="17">
                  <c:v>1346.4482500000001</c:v>
                </c:pt>
                <c:pt idx="18">
                  <c:v>1413.33575</c:v>
                </c:pt>
                <c:pt idx="19">
                  <c:v>1339.3674999999998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89-43B2-8219-FDDE858CA12F}"/>
            </c:ext>
          </c:extLst>
        </c:ser>
        <c:ser>
          <c:idx val="3"/>
          <c:order val="2"/>
          <c:tx>
            <c:strRef>
              <c:f>'Figure 3.A.13'!$G$1</c:f>
              <c:strCache>
                <c:ptCount val="1"/>
                <c:pt idx="0">
                  <c:v>China (bilions of $)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3.A.13'!$A$2:$A$21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'Figure 3.A.13'!$G$2:$G$21</c:f>
              <c:numCache>
                <c:formatCode>0</c:formatCode>
                <c:ptCount val="20"/>
                <c:pt idx="0">
                  <c:v>158.97810748115214</c:v>
                </c:pt>
                <c:pt idx="1">
                  <c:v>194.16678871314195</c:v>
                </c:pt>
                <c:pt idx="2">
                  <c:v>243.63006911430827</c:v>
                </c:pt>
                <c:pt idx="3">
                  <c:v>332.49414920192481</c:v>
                </c:pt>
                <c:pt idx="4">
                  <c:v>449.11539070483758</c:v>
                </c:pt>
                <c:pt idx="5">
                  <c:v>530.57241571142049</c:v>
                </c:pt>
                <c:pt idx="6">
                  <c:v>708.33771567005442</c:v>
                </c:pt>
                <c:pt idx="7">
                  <c:v>944.33560266130269</c:v>
                </c:pt>
                <c:pt idx="8">
                  <c:v>1119.6706449209894</c:v>
                </c:pt>
                <c:pt idx="9">
                  <c:v>1370.3378444321545</c:v>
                </c:pt>
                <c:pt idx="10">
                  <c:v>1506.6455696202531</c:v>
                </c:pt>
                <c:pt idx="11">
                  <c:v>1489.5221799544781</c:v>
                </c:pt>
                <c:pt idx="12">
                  <c:v>1503.643373493976</c:v>
                </c:pt>
                <c:pt idx="13">
                  <c:v>1578.7369947757106</c:v>
                </c:pt>
                <c:pt idx="14">
                  <c:v>1761.6114389468905</c:v>
                </c:pt>
                <c:pt idx="15">
                  <c:v>1849.2322056716027</c:v>
                </c:pt>
                <c:pt idx="16">
                  <c:v>1976.1629153269023</c:v>
                </c:pt>
                <c:pt idx="17">
                  <c:v>2205.1179698642027</c:v>
                </c:pt>
                <c:pt idx="18">
                  <c:v>1903.3224847674246</c:v>
                </c:pt>
                <c:pt idx="19">
                  <c:v>1566.3669872473838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89-43B2-8219-FDDE858CA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1466064"/>
        <c:axId val="491468024"/>
      </c:barChart>
      <c:lineChart>
        <c:grouping val="standard"/>
        <c:varyColors val="0"/>
        <c:ser>
          <c:idx val="2"/>
          <c:order val="1"/>
          <c:tx>
            <c:strRef>
              <c:f>'Figure 3.A.13'!$F$1</c:f>
              <c:strCache>
                <c:ptCount val="1"/>
                <c:pt idx="0">
                  <c:v>USA (% of GDP) (RHS)</c:v>
                </c:pt>
              </c:strCache>
            </c:strRef>
          </c:tx>
          <c:spPr>
            <a:ln w="28575" cap="rnd">
              <a:solidFill>
                <a:srgbClr val="212C61"/>
              </a:solidFill>
              <a:round/>
            </a:ln>
            <a:effectLst/>
          </c:spPr>
          <c:marker>
            <c:symbol val="none"/>
          </c:marker>
          <c:val>
            <c:numRef>
              <c:f>'Figure 3.A.13'!$F$2:$F$21</c:f>
              <c:numCache>
                <c:formatCode>0.0</c:formatCode>
                <c:ptCount val="20"/>
                <c:pt idx="0">
                  <c:v>7.1629919656480894</c:v>
                </c:pt>
                <c:pt idx="1">
                  <c:v>7.6085992872107084</c:v>
                </c:pt>
                <c:pt idx="2">
                  <c:v>7.1984367217800358</c:v>
                </c:pt>
                <c:pt idx="3">
                  <c:v>6.0263287289884291</c:v>
                </c:pt>
                <c:pt idx="4">
                  <c:v>4.7251931792794206</c:v>
                </c:pt>
                <c:pt idx="5">
                  <c:v>3.5697565225772805</c:v>
                </c:pt>
                <c:pt idx="6">
                  <c:v>3.1146365422592681</c:v>
                </c:pt>
                <c:pt idx="7">
                  <c:v>3.0271386401746723</c:v>
                </c:pt>
                <c:pt idx="8">
                  <c:v>3.2963269896523739</c:v>
                </c:pt>
                <c:pt idx="9">
                  <c:v>3.6810106605134014</c:v>
                </c:pt>
                <c:pt idx="10">
                  <c:v>3.9270477672447854</c:v>
                </c:pt>
                <c:pt idx="11">
                  <c:v>4.298258722770389</c:v>
                </c:pt>
                <c:pt idx="12">
                  <c:v>4.6925090175568878</c:v>
                </c:pt>
                <c:pt idx="13">
                  <c:v>4.8727399318864464</c:v>
                </c:pt>
                <c:pt idx="14">
                  <c:v>4.8565826603233244</c:v>
                </c:pt>
                <c:pt idx="15">
                  <c:v>4.788268836662307</c:v>
                </c:pt>
                <c:pt idx="16">
                  <c:v>5.30302339270653</c:v>
                </c:pt>
                <c:pt idx="17">
                  <c:v>5.7067326234623987</c:v>
                </c:pt>
                <c:pt idx="18">
                  <c:v>5.4899386542161537</c:v>
                </c:pt>
                <c:pt idx="19">
                  <c:v>4.8959945121420061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89-43B2-8219-FDDE858CA12F}"/>
            </c:ext>
          </c:extLst>
        </c:ser>
        <c:ser>
          <c:idx val="4"/>
          <c:order val="3"/>
          <c:tx>
            <c:strRef>
              <c:f>'Figure 3.A.13'!$H$1</c:f>
              <c:strCache>
                <c:ptCount val="1"/>
                <c:pt idx="0">
                  <c:v>China (% of GDP) (RHS)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'Figure 3.A.13'!$H$2:$H$21</c:f>
              <c:numCache>
                <c:formatCode>0.0</c:formatCode>
                <c:ptCount val="20"/>
                <c:pt idx="0">
                  <c:v>8.1304274216171244</c:v>
                </c:pt>
                <c:pt idx="1">
                  <c:v>8.493136570842557</c:v>
                </c:pt>
                <c:pt idx="2">
                  <c:v>8.8511906525062827</c:v>
                </c:pt>
                <c:pt idx="3">
                  <c:v>9.363036265750635</c:v>
                </c:pt>
                <c:pt idx="4">
                  <c:v>9.7740697884944652</c:v>
                </c:pt>
                <c:pt idx="5">
                  <c:v>10.398843444680141</c:v>
                </c:pt>
                <c:pt idx="6">
                  <c:v>11.635375970016447</c:v>
                </c:pt>
                <c:pt idx="7">
                  <c:v>12.508174157406996</c:v>
                </c:pt>
                <c:pt idx="8">
                  <c:v>13.116599205317689</c:v>
                </c:pt>
                <c:pt idx="9">
                  <c:v>14.207564651566912</c:v>
                </c:pt>
                <c:pt idx="10">
                  <c:v>14.425858163713862</c:v>
                </c:pt>
                <c:pt idx="11">
                  <c:v>13.58511955000318</c:v>
                </c:pt>
                <c:pt idx="12">
                  <c:v>13.376550837485402</c:v>
                </c:pt>
                <c:pt idx="13">
                  <c:v>12.820802563927829</c:v>
                </c:pt>
                <c:pt idx="14">
                  <c:v>12.6647768566111</c:v>
                </c:pt>
                <c:pt idx="15">
                  <c:v>12.949299716821393</c:v>
                </c:pt>
                <c:pt idx="16">
                  <c:v>13.461195954485493</c:v>
                </c:pt>
                <c:pt idx="17">
                  <c:v>12.377581821678209</c:v>
                </c:pt>
                <c:pt idx="18">
                  <c:v>10.631030011853337</c:v>
                </c:pt>
                <c:pt idx="19">
                  <c:v>8.7985447358010234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89-43B2-8219-FDDE858CA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474296"/>
        <c:axId val="491477040"/>
      </c:lineChart>
      <c:catAx>
        <c:axId val="49146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1468024"/>
        <c:crosses val="autoZero"/>
        <c:auto val="1"/>
        <c:lblAlgn val="ctr"/>
        <c:lblOffset val="100"/>
        <c:tickLblSkip val="2"/>
        <c:noMultiLvlLbl val="0"/>
      </c:catAx>
      <c:valAx>
        <c:axId val="491468024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1466064"/>
        <c:crosses val="autoZero"/>
        <c:crossBetween val="between"/>
      </c:valAx>
      <c:valAx>
        <c:axId val="491477040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1474296"/>
        <c:crosses val="max"/>
        <c:crossBetween val="between"/>
      </c:valAx>
      <c:catAx>
        <c:axId val="491474296"/>
        <c:scaling>
          <c:orientation val="minMax"/>
        </c:scaling>
        <c:delete val="1"/>
        <c:axPos val="b"/>
        <c:majorTickMark val="out"/>
        <c:minorTickMark val="none"/>
        <c:tickLblPos val="nextTo"/>
        <c:crossAx val="4914770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3.A.14'!$C$1</c:f>
              <c:strCache>
                <c:ptCount val="1"/>
                <c:pt idx="0">
                  <c:v>Floor Space Under Construction (LHS)</c:v>
                </c:pt>
              </c:strCache>
            </c:strRef>
          </c:tx>
          <c:spPr>
            <a:ln w="19050" cap="rnd">
              <a:solidFill>
                <a:srgbClr val="212C61"/>
              </a:solidFill>
              <a:round/>
            </a:ln>
            <a:effectLst/>
          </c:spPr>
          <c:marker>
            <c:symbol val="none"/>
          </c:marker>
          <c:cat>
            <c:numRef>
              <c:f>'Figure 3.A.14'!$B$16:$B$62</c:f>
              <c:numCache>
                <c:formatCode>General</c:formatCode>
                <c:ptCount val="47"/>
                <c:pt idx="3">
                  <c:v>2020</c:v>
                </c:pt>
                <c:pt idx="15">
                  <c:v>2021</c:v>
                </c:pt>
                <c:pt idx="27">
                  <c:v>2022</c:v>
                </c:pt>
                <c:pt idx="39">
                  <c:v>2023</c:v>
                </c:pt>
                <c:pt idx="46">
                  <c:v>2024</c:v>
                </c:pt>
              </c:numCache>
            </c:numRef>
          </c:cat>
          <c:val>
            <c:numRef>
              <c:f>'Figure 3.A.14'!$C$16:$C$62</c:f>
              <c:numCache>
                <c:formatCode>General</c:formatCode>
                <c:ptCount val="47"/>
                <c:pt idx="0">
                  <c:v>17833.370000000003</c:v>
                </c:pt>
                <c:pt idx="1">
                  <c:v>19564.63</c:v>
                </c:pt>
                <c:pt idx="2">
                  <c:v>21765.189999999995</c:v>
                </c:pt>
                <c:pt idx="3">
                  <c:v>28003.619999999995</c:v>
                </c:pt>
                <c:pt idx="4">
                  <c:v>22495.11</c:v>
                </c:pt>
                <c:pt idx="5">
                  <c:v>19885.419999999998</c:v>
                </c:pt>
                <c:pt idx="6">
                  <c:v>20173.040000000008</c:v>
                </c:pt>
                <c:pt idx="7">
                  <c:v>20628.420000000013</c:v>
                </c:pt>
                <c:pt idx="8">
                  <c:v>20366.25</c:v>
                </c:pt>
                <c:pt idx="9">
                  <c:v>23348.459999999992</c:v>
                </c:pt>
                <c:pt idx="10">
                  <c:v>8518.4699999999993</c:v>
                </c:pt>
                <c:pt idx="11">
                  <c:v>8518.4699999999993</c:v>
                </c:pt>
                <c:pt idx="12">
                  <c:v>19125.600000000002</c:v>
                </c:pt>
                <c:pt idx="13">
                  <c:v>17742.010000000002</c:v>
                </c:pt>
                <c:pt idx="14">
                  <c:v>20444.160000000003</c:v>
                </c:pt>
                <c:pt idx="15">
                  <c:v>26939.62999999999</c:v>
                </c:pt>
                <c:pt idx="16">
                  <c:v>17659.930000000008</c:v>
                </c:pt>
                <c:pt idx="17">
                  <c:v>16553.819999999992</c:v>
                </c:pt>
                <c:pt idx="18">
                  <c:v>17441.5</c:v>
                </c:pt>
                <c:pt idx="19">
                  <c:v>13792.660000000003</c:v>
                </c:pt>
                <c:pt idx="20">
                  <c:v>16083.279999999999</c:v>
                </c:pt>
                <c:pt idx="21">
                  <c:v>16075.51999999999</c:v>
                </c:pt>
                <c:pt idx="22">
                  <c:v>7483.37</c:v>
                </c:pt>
                <c:pt idx="23">
                  <c:v>7483.37</c:v>
                </c:pt>
                <c:pt idx="24">
                  <c:v>14870.85</c:v>
                </c:pt>
                <c:pt idx="25">
                  <c:v>9901.4200000000019</c:v>
                </c:pt>
                <c:pt idx="26">
                  <c:v>11889.059999999998</c:v>
                </c:pt>
                <c:pt idx="27">
                  <c:v>14795.400000000001</c:v>
                </c:pt>
                <c:pt idx="28">
                  <c:v>9643.2899999999936</c:v>
                </c:pt>
                <c:pt idx="29">
                  <c:v>8995.070000000007</c:v>
                </c:pt>
                <c:pt idx="30">
                  <c:v>9705.429999999993</c:v>
                </c:pt>
                <c:pt idx="31">
                  <c:v>8954.4500000000116</c:v>
                </c:pt>
                <c:pt idx="32">
                  <c:v>7910.3299999999872</c:v>
                </c:pt>
                <c:pt idx="33">
                  <c:v>8955.0300000000134</c:v>
                </c:pt>
                <c:pt idx="34">
                  <c:v>6783.6149999999998</c:v>
                </c:pt>
                <c:pt idx="35">
                  <c:v>6783.6149999999998</c:v>
                </c:pt>
                <c:pt idx="36">
                  <c:v>10553.920000000002</c:v>
                </c:pt>
                <c:pt idx="37">
                  <c:v>7098.7999999999993</c:v>
                </c:pt>
                <c:pt idx="38">
                  <c:v>8502.7800000000025</c:v>
                </c:pt>
                <c:pt idx="39">
                  <c:v>10156.769999999997</c:v>
                </c:pt>
                <c:pt idx="40">
                  <c:v>7089.6100000000006</c:v>
                </c:pt>
                <c:pt idx="41">
                  <c:v>6922.0199999999968</c:v>
                </c:pt>
                <c:pt idx="42">
                  <c:v>8232.2800000000061</c:v>
                </c:pt>
                <c:pt idx="43">
                  <c:v>7053.1900000000023</c:v>
                </c:pt>
                <c:pt idx="44">
                  <c:v>8279.0599999999977</c:v>
                </c:pt>
                <c:pt idx="45">
                  <c:v>7919.8699999999953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294-4D6B-957C-739E5E8C2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479392"/>
        <c:axId val="491479784"/>
      </c:lineChart>
      <c:lineChart>
        <c:grouping val="standard"/>
        <c:varyColors val="0"/>
        <c:ser>
          <c:idx val="1"/>
          <c:order val="1"/>
          <c:tx>
            <c:strRef>
              <c:f>'Figure 3.A.14'!$D$1</c:f>
              <c:strCache>
                <c:ptCount val="1"/>
                <c:pt idx="0">
                  <c:v>Manufacturing PMI (RHS)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3.A.14'!$A$16:$A$62</c:f>
              <c:numCache>
                <c:formatCode>mmm\-yy</c:formatCode>
                <c:ptCount val="47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  <c:pt idx="15">
                  <c:v>44348</c:v>
                </c:pt>
                <c:pt idx="16">
                  <c:v>44378</c:v>
                </c:pt>
                <c:pt idx="17">
                  <c:v>44409</c:v>
                </c:pt>
                <c:pt idx="18">
                  <c:v>44440</c:v>
                </c:pt>
                <c:pt idx="19">
                  <c:v>44470</c:v>
                </c:pt>
                <c:pt idx="20">
                  <c:v>44501</c:v>
                </c:pt>
                <c:pt idx="21">
                  <c:v>44531</c:v>
                </c:pt>
                <c:pt idx="22">
                  <c:v>44562</c:v>
                </c:pt>
                <c:pt idx="23">
                  <c:v>44593</c:v>
                </c:pt>
                <c:pt idx="24">
                  <c:v>44621</c:v>
                </c:pt>
                <c:pt idx="25">
                  <c:v>44652</c:v>
                </c:pt>
                <c:pt idx="26">
                  <c:v>44682</c:v>
                </c:pt>
                <c:pt idx="27">
                  <c:v>44713</c:v>
                </c:pt>
                <c:pt idx="28">
                  <c:v>44743</c:v>
                </c:pt>
                <c:pt idx="29">
                  <c:v>44774</c:v>
                </c:pt>
                <c:pt idx="30">
                  <c:v>44805</c:v>
                </c:pt>
                <c:pt idx="31">
                  <c:v>44835</c:v>
                </c:pt>
                <c:pt idx="32">
                  <c:v>44866</c:v>
                </c:pt>
                <c:pt idx="33">
                  <c:v>44896</c:v>
                </c:pt>
                <c:pt idx="34">
                  <c:v>44927</c:v>
                </c:pt>
                <c:pt idx="35">
                  <c:v>44958</c:v>
                </c:pt>
                <c:pt idx="36">
                  <c:v>44986</c:v>
                </c:pt>
                <c:pt idx="37">
                  <c:v>45017</c:v>
                </c:pt>
                <c:pt idx="38">
                  <c:v>45047</c:v>
                </c:pt>
                <c:pt idx="39">
                  <c:v>45078</c:v>
                </c:pt>
                <c:pt idx="40">
                  <c:v>45108</c:v>
                </c:pt>
                <c:pt idx="41">
                  <c:v>45139</c:v>
                </c:pt>
                <c:pt idx="42">
                  <c:v>45170</c:v>
                </c:pt>
                <c:pt idx="43">
                  <c:v>45200</c:v>
                </c:pt>
                <c:pt idx="44">
                  <c:v>45231</c:v>
                </c:pt>
                <c:pt idx="45">
                  <c:v>45261</c:v>
                </c:pt>
                <c:pt idx="46">
                  <c:v>45292</c:v>
                </c:pt>
              </c:numCache>
            </c:numRef>
          </c:cat>
          <c:val>
            <c:numRef>
              <c:f>'Figure 3.A.14'!$D$16:$D$62</c:f>
              <c:numCache>
                <c:formatCode>General</c:formatCode>
                <c:ptCount val="47"/>
                <c:pt idx="0">
                  <c:v>52</c:v>
                </c:pt>
                <c:pt idx="1">
                  <c:v>50.8</c:v>
                </c:pt>
                <c:pt idx="2">
                  <c:v>50.6</c:v>
                </c:pt>
                <c:pt idx="3">
                  <c:v>50.9</c:v>
                </c:pt>
                <c:pt idx="4">
                  <c:v>51.1</c:v>
                </c:pt>
                <c:pt idx="5">
                  <c:v>51</c:v>
                </c:pt>
                <c:pt idx="6">
                  <c:v>51.5</c:v>
                </c:pt>
                <c:pt idx="7">
                  <c:v>51.4</c:v>
                </c:pt>
                <c:pt idx="8">
                  <c:v>52.1</c:v>
                </c:pt>
                <c:pt idx="9">
                  <c:v>51.9</c:v>
                </c:pt>
                <c:pt idx="10">
                  <c:v>51.3</c:v>
                </c:pt>
                <c:pt idx="11">
                  <c:v>50.6</c:v>
                </c:pt>
                <c:pt idx="12">
                  <c:v>51.9</c:v>
                </c:pt>
                <c:pt idx="13">
                  <c:v>51.1</c:v>
                </c:pt>
                <c:pt idx="14">
                  <c:v>51</c:v>
                </c:pt>
                <c:pt idx="15">
                  <c:v>50.9</c:v>
                </c:pt>
                <c:pt idx="16">
                  <c:v>50.4</c:v>
                </c:pt>
                <c:pt idx="17">
                  <c:v>50.1</c:v>
                </c:pt>
                <c:pt idx="18">
                  <c:v>49.6</c:v>
                </c:pt>
                <c:pt idx="19">
                  <c:v>49.2</c:v>
                </c:pt>
                <c:pt idx="20">
                  <c:v>50.1</c:v>
                </c:pt>
                <c:pt idx="21">
                  <c:v>50.3</c:v>
                </c:pt>
                <c:pt idx="22">
                  <c:v>50.1</c:v>
                </c:pt>
                <c:pt idx="23">
                  <c:v>50.2</c:v>
                </c:pt>
                <c:pt idx="24">
                  <c:v>49.5</c:v>
                </c:pt>
                <c:pt idx="25">
                  <c:v>47.4</c:v>
                </c:pt>
                <c:pt idx="26">
                  <c:v>49.6</c:v>
                </c:pt>
                <c:pt idx="27">
                  <c:v>50.2</c:v>
                </c:pt>
                <c:pt idx="28">
                  <c:v>49</c:v>
                </c:pt>
                <c:pt idx="29">
                  <c:v>49.4</c:v>
                </c:pt>
                <c:pt idx="30">
                  <c:v>50.1</c:v>
                </c:pt>
                <c:pt idx="31">
                  <c:v>49.2</c:v>
                </c:pt>
                <c:pt idx="32">
                  <c:v>48</c:v>
                </c:pt>
                <c:pt idx="33">
                  <c:v>47</c:v>
                </c:pt>
                <c:pt idx="34">
                  <c:v>50.1</c:v>
                </c:pt>
                <c:pt idx="35">
                  <c:v>52.6</c:v>
                </c:pt>
                <c:pt idx="36">
                  <c:v>51.9</c:v>
                </c:pt>
                <c:pt idx="37">
                  <c:v>49.2</c:v>
                </c:pt>
                <c:pt idx="38">
                  <c:v>48.8</c:v>
                </c:pt>
                <c:pt idx="39">
                  <c:v>49</c:v>
                </c:pt>
                <c:pt idx="40">
                  <c:v>49.3</c:v>
                </c:pt>
                <c:pt idx="41">
                  <c:v>49.7</c:v>
                </c:pt>
                <c:pt idx="42">
                  <c:v>50.2</c:v>
                </c:pt>
                <c:pt idx="43">
                  <c:v>49.5</c:v>
                </c:pt>
                <c:pt idx="44">
                  <c:v>49.4</c:v>
                </c:pt>
                <c:pt idx="45">
                  <c:v>49</c:v>
                </c:pt>
                <c:pt idx="46">
                  <c:v>49.2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294-4D6B-957C-739E5E8C240E}"/>
            </c:ext>
          </c:extLst>
        </c:ser>
        <c:ser>
          <c:idx val="2"/>
          <c:order val="2"/>
          <c:tx>
            <c:strRef>
              <c:f>'Figure 3.A.14'!$E$1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3.A.14'!$A$16:$A$62</c:f>
              <c:numCache>
                <c:formatCode>mmm\-yy</c:formatCode>
                <c:ptCount val="47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  <c:pt idx="15">
                  <c:v>44348</c:v>
                </c:pt>
                <c:pt idx="16">
                  <c:v>44378</c:v>
                </c:pt>
                <c:pt idx="17">
                  <c:v>44409</c:v>
                </c:pt>
                <c:pt idx="18">
                  <c:v>44440</c:v>
                </c:pt>
                <c:pt idx="19">
                  <c:v>44470</c:v>
                </c:pt>
                <c:pt idx="20">
                  <c:v>44501</c:v>
                </c:pt>
                <c:pt idx="21">
                  <c:v>44531</c:v>
                </c:pt>
                <c:pt idx="22">
                  <c:v>44562</c:v>
                </c:pt>
                <c:pt idx="23">
                  <c:v>44593</c:v>
                </c:pt>
                <c:pt idx="24">
                  <c:v>44621</c:v>
                </c:pt>
                <c:pt idx="25">
                  <c:v>44652</c:v>
                </c:pt>
                <c:pt idx="26">
                  <c:v>44682</c:v>
                </c:pt>
                <c:pt idx="27">
                  <c:v>44713</c:v>
                </c:pt>
                <c:pt idx="28">
                  <c:v>44743</c:v>
                </c:pt>
                <c:pt idx="29">
                  <c:v>44774</c:v>
                </c:pt>
                <c:pt idx="30">
                  <c:v>44805</c:v>
                </c:pt>
                <c:pt idx="31">
                  <c:v>44835</c:v>
                </c:pt>
                <c:pt idx="32">
                  <c:v>44866</c:v>
                </c:pt>
                <c:pt idx="33">
                  <c:v>44896</c:v>
                </c:pt>
                <c:pt idx="34">
                  <c:v>44927</c:v>
                </c:pt>
                <c:pt idx="35">
                  <c:v>44958</c:v>
                </c:pt>
                <c:pt idx="36">
                  <c:v>44986</c:v>
                </c:pt>
                <c:pt idx="37">
                  <c:v>45017</c:v>
                </c:pt>
                <c:pt idx="38">
                  <c:v>45047</c:v>
                </c:pt>
                <c:pt idx="39">
                  <c:v>45078</c:v>
                </c:pt>
                <c:pt idx="40">
                  <c:v>45108</c:v>
                </c:pt>
                <c:pt idx="41">
                  <c:v>45139</c:v>
                </c:pt>
                <c:pt idx="42">
                  <c:v>45170</c:v>
                </c:pt>
                <c:pt idx="43">
                  <c:v>45200</c:v>
                </c:pt>
                <c:pt idx="44">
                  <c:v>45231</c:v>
                </c:pt>
                <c:pt idx="45">
                  <c:v>45261</c:v>
                </c:pt>
                <c:pt idx="46">
                  <c:v>45292</c:v>
                </c:pt>
              </c:numCache>
            </c:numRef>
          </c:cat>
          <c:val>
            <c:numRef>
              <c:f>'Figure 3.A.14'!$E$16:$E$62</c:f>
              <c:numCache>
                <c:formatCode>General</c:formatCode>
                <c:ptCount val="47"/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94-4D6B-957C-739E5E8C2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476256"/>
        <c:axId val="491481352"/>
      </c:lineChart>
      <c:catAx>
        <c:axId val="49147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1479784"/>
        <c:crosses val="autoZero"/>
        <c:auto val="1"/>
        <c:lblAlgn val="ctr"/>
        <c:lblOffset val="100"/>
        <c:noMultiLvlLbl val="0"/>
      </c:catAx>
      <c:valAx>
        <c:axId val="491479784"/>
        <c:scaling>
          <c:orientation val="minMax"/>
          <c:min val="50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1479392"/>
        <c:crosses val="autoZero"/>
        <c:crossBetween val="between"/>
      </c:valAx>
      <c:valAx>
        <c:axId val="491481352"/>
        <c:scaling>
          <c:orientation val="minMax"/>
          <c:min val="45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1476256"/>
        <c:crosses val="max"/>
        <c:crossBetween val="between"/>
      </c:valAx>
      <c:dateAx>
        <c:axId val="49147625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49148135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212C6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delete val="1"/>
      </c:legendEntry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39321270800978E-2"/>
          <c:y val="8.7527341897054731E-2"/>
          <c:w val="0.87321357458398041"/>
          <c:h val="0.84858791756697272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'Figure 3.A.15'!$C$10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3.A.15'!$A$28:$A$46</c:f>
              <c:numCache>
                <c:formatCode>General</c:formatCode>
                <c:ptCount val="1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</c:numCache>
            </c:numRef>
          </c:cat>
          <c:val>
            <c:numRef>
              <c:f>'Figure 3.A.15'!$C$28:$C$46</c:f>
              <c:numCache>
                <c:formatCode>General</c:formatCode>
                <c:ptCount val="19"/>
                <c:pt idx="0">
                  <c:v>7.92</c:v>
                </c:pt>
                <c:pt idx="1">
                  <c:v>8.0399999999999991</c:v>
                </c:pt>
                <c:pt idx="2">
                  <c:v>8.5</c:v>
                </c:pt>
                <c:pt idx="3">
                  <c:v>9.18</c:v>
                </c:pt>
                <c:pt idx="4">
                  <c:v>9.69</c:v>
                </c:pt>
                <c:pt idx="5">
                  <c:v>10.17</c:v>
                </c:pt>
                <c:pt idx="6">
                  <c:v>10.78</c:v>
                </c:pt>
                <c:pt idx="7">
                  <c:v>11.42</c:v>
                </c:pt>
                <c:pt idx="8">
                  <c:v>11.96</c:v>
                </c:pt>
                <c:pt idx="9">
                  <c:v>12.56</c:v>
                </c:pt>
                <c:pt idx="10">
                  <c:v>13.2</c:v>
                </c:pt>
                <c:pt idx="11">
                  <c:v>13.61</c:v>
                </c:pt>
                <c:pt idx="12">
                  <c:v>14.01</c:v>
                </c:pt>
                <c:pt idx="13">
                  <c:v>14.43</c:v>
                </c:pt>
                <c:pt idx="14">
                  <c:v>15.27</c:v>
                </c:pt>
                <c:pt idx="15">
                  <c:v>15.15</c:v>
                </c:pt>
                <c:pt idx="16">
                  <c:v>15.94</c:v>
                </c:pt>
                <c:pt idx="17">
                  <c:v>16.27</c:v>
                </c:pt>
                <c:pt idx="18">
                  <c:v>16.52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36-4678-8D47-C730344CF609}"/>
            </c:ext>
          </c:extLst>
        </c:ser>
        <c:ser>
          <c:idx val="2"/>
          <c:order val="1"/>
          <c:tx>
            <c:strRef>
              <c:f>'Figure 3.A.15'!$D$10</c:f>
              <c:strCache>
                <c:ptCount val="1"/>
                <c:pt idx="0">
                  <c:v>Rest of World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3.A.15'!$A$28:$A$46</c:f>
              <c:numCache>
                <c:formatCode>General</c:formatCode>
                <c:ptCount val="1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</c:numCache>
            </c:numRef>
          </c:cat>
          <c:val>
            <c:numRef>
              <c:f>'Figure 3.A.15'!$D$28:$D$46</c:f>
              <c:numCache>
                <c:formatCode>General</c:formatCode>
                <c:ptCount val="19"/>
                <c:pt idx="0">
                  <c:v>79.52</c:v>
                </c:pt>
                <c:pt idx="1">
                  <c:v>78.81</c:v>
                </c:pt>
                <c:pt idx="2">
                  <c:v>77.52</c:v>
                </c:pt>
                <c:pt idx="3">
                  <c:v>79.61</c:v>
                </c:pt>
                <c:pt idx="4">
                  <c:v>79.7</c:v>
                </c:pt>
                <c:pt idx="5">
                  <c:v>80.48</c:v>
                </c:pt>
                <c:pt idx="6">
                  <c:v>81.36</c:v>
                </c:pt>
                <c:pt idx="7">
                  <c:v>82.28</c:v>
                </c:pt>
                <c:pt idx="8">
                  <c:v>83.54</c:v>
                </c:pt>
                <c:pt idx="9">
                  <c:v>84.4</c:v>
                </c:pt>
                <c:pt idx="10">
                  <c:v>85.86</c:v>
                </c:pt>
                <c:pt idx="11">
                  <c:v>86.44</c:v>
                </c:pt>
                <c:pt idx="12">
                  <c:v>86.89</c:v>
                </c:pt>
                <c:pt idx="13">
                  <c:v>77.150000000000006</c:v>
                </c:pt>
                <c:pt idx="14">
                  <c:v>81.87</c:v>
                </c:pt>
                <c:pt idx="15">
                  <c:v>84</c:v>
                </c:pt>
                <c:pt idx="16">
                  <c:v>85.06</c:v>
                </c:pt>
                <c:pt idx="17">
                  <c:v>86.15</c:v>
                </c:pt>
                <c:pt idx="18">
                  <c:v>87.19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36-4678-8D47-C730344CF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1473904"/>
        <c:axId val="491473120"/>
      </c:barChart>
      <c:barChart>
        <c:barDir val="col"/>
        <c:grouping val="percentStacked"/>
        <c:varyColors val="0"/>
        <c:ser>
          <c:idx val="0"/>
          <c:order val="2"/>
          <c:tx>
            <c:strRef>
              <c:f>'Figure 3.A.15'!$E$10</c:f>
              <c:strCache>
                <c:ptCount val="1"/>
              </c:strCache>
            </c:strRef>
          </c:tx>
          <c:spPr>
            <a:noFill/>
            <a:ln>
              <a:solidFill>
                <a:srgbClr val="FF9900">
                  <a:alpha val="0"/>
                </a:srgbClr>
              </a:solidFill>
            </a:ln>
            <a:effectLst/>
          </c:spPr>
          <c:invertIfNegative val="0"/>
          <c:cat>
            <c:numRef>
              <c:f>'Figure 3.A.15'!$A$28:$A$46</c:f>
              <c:numCache>
                <c:formatCode>General</c:formatCode>
                <c:ptCount val="1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</c:numCache>
            </c:numRef>
          </c:cat>
          <c:val>
            <c:numRef>
              <c:f>'Figure 3.A.15'!$E$28:$E$46</c:f>
              <c:numCache>
                <c:formatCode>General</c:formatCode>
                <c:ptCount val="19"/>
                <c:pt idx="17">
                  <c:v>86.15</c:v>
                </c:pt>
                <c:pt idx="18">
                  <c:v>87.19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36-4678-8D47-C730344CF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1480960"/>
        <c:axId val="491471552"/>
      </c:barChart>
      <c:catAx>
        <c:axId val="49147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1473120"/>
        <c:crosses val="autoZero"/>
        <c:auto val="1"/>
        <c:lblAlgn val="ctr"/>
        <c:lblOffset val="100"/>
        <c:noMultiLvlLbl val="0"/>
      </c:catAx>
      <c:valAx>
        <c:axId val="4914731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1473904"/>
        <c:crosses val="autoZero"/>
        <c:crossBetween val="between"/>
      </c:valAx>
      <c:valAx>
        <c:axId val="49147155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1480960"/>
        <c:crosses val="max"/>
        <c:crossBetween val="between"/>
      </c:valAx>
      <c:catAx>
        <c:axId val="491480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1471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20440318989574477"/>
          <c:y val="2.1374685467181648E-2"/>
          <c:w val="0.69738575933161928"/>
          <c:h val="4.36629280456136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'Figure 3.A.15 Alt'!$B$1</c:f>
              <c:strCache>
                <c:ptCount val="1"/>
                <c:pt idx="0">
                  <c:v>World Copper Demand, 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2A8-42C4-9AA5-8809840AD92F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2A8-42C4-9AA5-8809840AD92F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2A8-42C4-9AA5-8809840AD92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2A8-42C4-9AA5-8809840AD92F}"/>
              </c:ext>
            </c:extLst>
          </c:dPt>
          <c:dPt>
            <c:idx val="4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2A8-42C4-9AA5-8809840AD9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Mardoto Black" panose="00000A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3.A.15 Alt'!$A$2:$A$6</c:f>
              <c:strCache>
                <c:ptCount val="5"/>
                <c:pt idx="0">
                  <c:v>China Non-Construction</c:v>
                </c:pt>
                <c:pt idx="1">
                  <c:v>China Construction</c:v>
                </c:pt>
                <c:pt idx="2">
                  <c:v>USA</c:v>
                </c:pt>
                <c:pt idx="3">
                  <c:v>Germany</c:v>
                </c:pt>
                <c:pt idx="4">
                  <c:v>Rest of the World</c:v>
                </c:pt>
              </c:strCache>
            </c:strRef>
          </c:cat>
          <c:val>
            <c:numRef>
              <c:f>'Figure 3.A.15 Alt'!$B$2:$B$6</c:f>
              <c:numCache>
                <c:formatCode>0%</c:formatCode>
                <c:ptCount val="5"/>
                <c:pt idx="0">
                  <c:v>0.41</c:v>
                </c:pt>
                <c:pt idx="1">
                  <c:v>0.17699999999999999</c:v>
                </c:pt>
                <c:pt idx="2">
                  <c:v>0.06</c:v>
                </c:pt>
                <c:pt idx="3">
                  <c:v>0.04</c:v>
                </c:pt>
                <c:pt idx="4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2A8-42C4-9AA5-8809840AD92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5">
                    <a:lumMod val="7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4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'Figure 3.B.1'!$A$3</c:f>
              <c:strCache>
                <c:ptCount val="1"/>
                <c:pt idx="0">
                  <c:v>Taxes</c:v>
                </c:pt>
              </c:strCache>
            </c:strRef>
          </c:tx>
          <c:spPr>
            <a:solidFill>
              <a:srgbClr val="605E27"/>
            </a:solidFill>
            <a:ln>
              <a:noFill/>
            </a:ln>
            <a:effectLst/>
          </c:spPr>
          <c:invertIfNegative val="0"/>
          <c:cat>
            <c:strRef>
              <c:f>'Figure 3.B.1'!$B$1:$I$1</c:f>
              <c:strCache>
                <c:ptCount val="8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</c:strCache>
            </c:strRef>
          </c:cat>
          <c:val>
            <c:numRef>
              <c:f>'Figure 3.B.1'!$B$3:$I$3</c:f>
              <c:numCache>
                <c:formatCode>0.0</c:formatCode>
                <c:ptCount val="8"/>
                <c:pt idx="0">
                  <c:v>1.2632404352330613</c:v>
                </c:pt>
                <c:pt idx="1">
                  <c:v>-0.66539835658331847</c:v>
                </c:pt>
                <c:pt idx="2">
                  <c:v>1.9646286240570354</c:v>
                </c:pt>
                <c:pt idx="3">
                  <c:v>0.76954096434211461</c:v>
                </c:pt>
                <c:pt idx="4">
                  <c:v>1.4989958173911351</c:v>
                </c:pt>
                <c:pt idx="5">
                  <c:v>1.7258945329083524</c:v>
                </c:pt>
                <c:pt idx="6">
                  <c:v>0.76383915530071556</c:v>
                </c:pt>
                <c:pt idx="7">
                  <c:v>0.85120004406468575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72-41FE-922C-3625FD9021B5}"/>
            </c:ext>
          </c:extLst>
        </c:ser>
        <c:ser>
          <c:idx val="2"/>
          <c:order val="2"/>
          <c:tx>
            <c:strRef>
              <c:f>'Figure 3.B.1'!$A$4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3.B.1'!$B$1:$I$1</c:f>
              <c:strCache>
                <c:ptCount val="8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</c:strCache>
            </c:strRef>
          </c:cat>
          <c:val>
            <c:numRef>
              <c:f>'Figure 3.B.1'!$B$4:$I$4</c:f>
              <c:numCache>
                <c:formatCode>0.0</c:formatCode>
                <c:ptCount val="8"/>
                <c:pt idx="0">
                  <c:v>-0.12177269087033488</c:v>
                </c:pt>
                <c:pt idx="1">
                  <c:v>-0.14973349432783023</c:v>
                </c:pt>
                <c:pt idx="2">
                  <c:v>-2.0944191214992976E-2</c:v>
                </c:pt>
                <c:pt idx="3">
                  <c:v>-4.9110098041792997E-2</c:v>
                </c:pt>
                <c:pt idx="4">
                  <c:v>2.880170865921208E-2</c:v>
                </c:pt>
                <c:pt idx="5">
                  <c:v>-5.0274861423947256E-2</c:v>
                </c:pt>
                <c:pt idx="6">
                  <c:v>0.22659198202396452</c:v>
                </c:pt>
                <c:pt idx="7">
                  <c:v>-0.11268276273348631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72-41FE-922C-3625FD9021B5}"/>
            </c:ext>
          </c:extLst>
        </c:ser>
        <c:ser>
          <c:idx val="3"/>
          <c:order val="3"/>
          <c:tx>
            <c:strRef>
              <c:f>'Figure 3.B.1'!$A$5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3.B.1'!$B$1:$I$1</c:f>
              <c:strCache>
                <c:ptCount val="8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</c:strCache>
            </c:strRef>
          </c:cat>
          <c:val>
            <c:numRef>
              <c:f>'Figure 3.B.1'!$B$5:$I$5</c:f>
              <c:numCache>
                <c:formatCode>0.0</c:formatCode>
                <c:ptCount val="8"/>
                <c:pt idx="0">
                  <c:v>0.4359363006556507</c:v>
                </c:pt>
                <c:pt idx="1">
                  <c:v>0.54964939784763567</c:v>
                </c:pt>
                <c:pt idx="2">
                  <c:v>1.9916848200779591</c:v>
                </c:pt>
                <c:pt idx="3">
                  <c:v>1.3885071804343532</c:v>
                </c:pt>
                <c:pt idx="4">
                  <c:v>0.76492648495284199</c:v>
                </c:pt>
                <c:pt idx="5">
                  <c:v>-0.29399005728470445</c:v>
                </c:pt>
                <c:pt idx="6">
                  <c:v>-0.45885173244778221</c:v>
                </c:pt>
                <c:pt idx="7">
                  <c:v>1.1619173238566836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72-41FE-922C-3625FD9021B5}"/>
            </c:ext>
          </c:extLst>
        </c:ser>
        <c:ser>
          <c:idx val="4"/>
          <c:order val="4"/>
          <c:tx>
            <c:strRef>
              <c:f>'Figure 3.B.1'!$A$6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3.B.1'!$B$1:$I$1</c:f>
              <c:strCache>
                <c:ptCount val="8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</c:strCache>
            </c:strRef>
          </c:cat>
          <c:val>
            <c:numRef>
              <c:f>'Figure 3.B.1'!$B$6:$I$6</c:f>
              <c:numCache>
                <c:formatCode>0.0</c:formatCode>
                <c:ptCount val="8"/>
                <c:pt idx="0">
                  <c:v>0.36773895273158569</c:v>
                </c:pt>
                <c:pt idx="1">
                  <c:v>1.4094135340792895</c:v>
                </c:pt>
                <c:pt idx="2">
                  <c:v>1.3342906499198752</c:v>
                </c:pt>
                <c:pt idx="3">
                  <c:v>1.4907945207972964</c:v>
                </c:pt>
                <c:pt idx="4">
                  <c:v>0.55132331651778232</c:v>
                </c:pt>
                <c:pt idx="5">
                  <c:v>1.0744345297264195</c:v>
                </c:pt>
                <c:pt idx="6">
                  <c:v>1.2329246430971588</c:v>
                </c:pt>
                <c:pt idx="7">
                  <c:v>1.2443384354544991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72-41FE-922C-3625FD9021B5}"/>
            </c:ext>
          </c:extLst>
        </c:ser>
        <c:ser>
          <c:idx val="5"/>
          <c:order val="5"/>
          <c:tx>
            <c:strRef>
              <c:f>'Figure 3.B.1'!$A$7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6393AE"/>
            </a:solidFill>
            <a:ln>
              <a:noFill/>
            </a:ln>
            <a:effectLst/>
          </c:spPr>
          <c:invertIfNegative val="0"/>
          <c:cat>
            <c:strRef>
              <c:f>'Figure 3.B.1'!$B$1:$I$1</c:f>
              <c:strCache>
                <c:ptCount val="8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</c:strCache>
            </c:strRef>
          </c:cat>
          <c:val>
            <c:numRef>
              <c:f>'Figure 3.B.1'!$B$7:$I$7</c:f>
              <c:numCache>
                <c:formatCode>0.0</c:formatCode>
                <c:ptCount val="8"/>
                <c:pt idx="0">
                  <c:v>6.8185717430480661</c:v>
                </c:pt>
                <c:pt idx="1">
                  <c:v>11.975442677900157</c:v>
                </c:pt>
                <c:pt idx="2">
                  <c:v>9.5302456123438848</c:v>
                </c:pt>
                <c:pt idx="3">
                  <c:v>9.08858566987114</c:v>
                </c:pt>
                <c:pt idx="4">
                  <c:v>9.2106495814672851</c:v>
                </c:pt>
                <c:pt idx="5">
                  <c:v>6.6887112632659882</c:v>
                </c:pt>
                <c:pt idx="6">
                  <c:v>5.429306440978606</c:v>
                </c:pt>
                <c:pt idx="7">
                  <c:v>4.6215644847829189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D72-41FE-922C-3625FD902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1480176"/>
        <c:axId val="491482920"/>
      </c:barChart>
      <c:lineChart>
        <c:grouping val="standard"/>
        <c:varyColors val="0"/>
        <c:ser>
          <c:idx val="0"/>
          <c:order val="0"/>
          <c:tx>
            <c:strRef>
              <c:f>'Figure 3.B.1'!$A$2</c:f>
              <c:strCache>
                <c:ptCount val="1"/>
                <c:pt idx="0">
                  <c:v>GDP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3.B.1'!$B$1:$I$1</c:f>
              <c:strCache>
                <c:ptCount val="8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</c:strCache>
            </c:strRef>
          </c:cat>
          <c:val>
            <c:numRef>
              <c:f>'Figure 3.B.1'!$B$2:$I$2</c:f>
              <c:numCache>
                <c:formatCode>0.0</c:formatCode>
                <c:ptCount val="8"/>
                <c:pt idx="0">
                  <c:v>8.7637147407980081</c:v>
                </c:pt>
                <c:pt idx="1">
                  <c:v>13.119373758915941</c:v>
                </c:pt>
                <c:pt idx="2">
                  <c:v>14.799905515183781</c:v>
                </c:pt>
                <c:pt idx="3">
                  <c:v>12.688318237403109</c:v>
                </c:pt>
                <c:pt idx="4">
                  <c:v>12.054696908988262</c:v>
                </c:pt>
                <c:pt idx="5">
                  <c:v>9.1447754071921139</c:v>
                </c:pt>
                <c:pt idx="6">
                  <c:v>7.19381048895265</c:v>
                </c:pt>
                <c:pt idx="7">
                  <c:v>7.7663375254252998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72-41FE-922C-3625FD902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480176"/>
        <c:axId val="491482920"/>
      </c:lineChart>
      <c:lineChart>
        <c:grouping val="standard"/>
        <c:varyColors val="0"/>
        <c:ser>
          <c:idx val="6"/>
          <c:order val="6"/>
          <c:tx>
            <c:strRef>
              <c:f>'Figure 3.B.1'!$A$8</c:f>
              <c:strCache>
                <c:ptCount val="1"/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 3.B.1'!$B$1:$I$1</c:f>
              <c:strCache>
                <c:ptCount val="8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</c:strCache>
            </c:strRef>
          </c:cat>
          <c:val>
            <c:numRef>
              <c:f>'Figure 3.B.1'!$B$8:$I$8</c:f>
              <c:numCache>
                <c:formatCode>0.0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DF-44B7-9936-90EEE8C66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475472"/>
        <c:axId val="491475080"/>
      </c:lineChart>
      <c:catAx>
        <c:axId val="49148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1482920"/>
        <c:crosses val="autoZero"/>
        <c:auto val="1"/>
        <c:lblAlgn val="ctr"/>
        <c:lblOffset val="100"/>
        <c:noMultiLvlLbl val="0"/>
      </c:catAx>
      <c:valAx>
        <c:axId val="491482920"/>
        <c:scaling>
          <c:orientation val="minMax"/>
          <c:max val="16"/>
          <c:min val="-2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1480176"/>
        <c:crosses val="autoZero"/>
        <c:crossBetween val="between"/>
        <c:majorUnit val="2"/>
      </c:valAx>
      <c:valAx>
        <c:axId val="491475080"/>
        <c:scaling>
          <c:orientation val="minMax"/>
          <c:max val="16"/>
          <c:min val="-2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1475472"/>
        <c:crosses val="max"/>
        <c:crossBetween val="between"/>
        <c:majorUnit val="2"/>
      </c:valAx>
      <c:catAx>
        <c:axId val="491475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14750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605E27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4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5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6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3.B.2'!$B$1</c:f>
              <c:strCache>
                <c:ptCount val="1"/>
                <c:pt idx="0">
                  <c:v>Real Expenses per Tourist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6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3E-4EB4-BE24-EC301E8A81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accent1"/>
                    </a:solidFill>
                    <a:latin typeface="Mardoto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3.B.2'!$A$2:$A$29</c:f>
              <c:strCache>
                <c:ptCount val="28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</c:strCache>
            </c:strRef>
          </c:cat>
          <c:val>
            <c:numRef>
              <c:f>'Figure 3.B.2'!$B$2:$B$29</c:f>
              <c:numCache>
                <c:formatCode>0.0</c:formatCode>
                <c:ptCount val="28"/>
                <c:pt idx="0">
                  <c:v>106.747289275976</c:v>
                </c:pt>
                <c:pt idx="1">
                  <c:v>105.34742922720299</c:v>
                </c:pt>
                <c:pt idx="2">
                  <c:v>104.40841200017</c:v>
                </c:pt>
                <c:pt idx="3">
                  <c:v>102.967480376061</c:v>
                </c:pt>
                <c:pt idx="4">
                  <c:v>100.380579789604</c:v>
                </c:pt>
                <c:pt idx="5">
                  <c:v>103.510636638257</c:v>
                </c:pt>
                <c:pt idx="6">
                  <c:v>102.325705589131</c:v>
                </c:pt>
                <c:pt idx="7">
                  <c:v>102.087556895863</c:v>
                </c:pt>
                <c:pt idx="8">
                  <c:v>98.311534053685406</c:v>
                </c:pt>
                <c:pt idx="9">
                  <c:v>100.983038165973</c:v>
                </c:pt>
                <c:pt idx="10">
                  <c:v>100.548609118708</c:v>
                </c:pt>
                <c:pt idx="11">
                  <c:v>100.367556346578</c:v>
                </c:pt>
                <c:pt idx="12">
                  <c:v>95.812189866157098</c:v>
                </c:pt>
                <c:pt idx="13">
                  <c:v>94.889021580999696</c:v>
                </c:pt>
                <c:pt idx="14">
                  <c:v>101.08071693686701</c:v>
                </c:pt>
                <c:pt idx="15">
                  <c:v>103.518779553047</c:v>
                </c:pt>
                <c:pt idx="16">
                  <c:v>111.131089649562</c:v>
                </c:pt>
                <c:pt idx="17">
                  <c:v>106.126889532771</c:v>
                </c:pt>
                <c:pt idx="18">
                  <c:v>105.24001885640899</c:v>
                </c:pt>
                <c:pt idx="19">
                  <c:v>98.453078352146804</c:v>
                </c:pt>
                <c:pt idx="20">
                  <c:v>130.72577714618001</c:v>
                </c:pt>
                <c:pt idx="21">
                  <c:v>134.519291311475</c:v>
                </c:pt>
                <c:pt idx="22">
                  <c:v>126.48181315493601</c:v>
                </c:pt>
                <c:pt idx="23">
                  <c:v>144.953718700275</c:v>
                </c:pt>
                <c:pt idx="24">
                  <c:v>127.308019885139</c:v>
                </c:pt>
                <c:pt idx="25">
                  <c:v>116.777273686144</c:v>
                </c:pt>
                <c:pt idx="26">
                  <c:v>103.50749348546927</c:v>
                </c:pt>
                <c:pt idx="27" formatCode="General">
                  <c:v>99.631287710643861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3E-4EB4-BE24-EC301E8A8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477432"/>
        <c:axId val="491483312"/>
      </c:lineChart>
      <c:lineChart>
        <c:grouping val="standard"/>
        <c:varyColors val="0"/>
        <c:ser>
          <c:idx val="1"/>
          <c:order val="1"/>
          <c:tx>
            <c:strRef>
              <c:f>'Figure 3.B.2'!$C$1</c:f>
              <c:strCache>
                <c:ptCount val="1"/>
                <c:pt idx="0">
                  <c:v>Inbound Tourists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2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3E-4EB4-BE24-EC301E8A81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Mardoto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3.B.2'!$A$2:$A$29</c:f>
              <c:strCache>
                <c:ptCount val="28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</c:strCache>
            </c:strRef>
          </c:cat>
          <c:val>
            <c:numRef>
              <c:f>'Figure 3.B.2'!$C$2:$C$29</c:f>
              <c:numCache>
                <c:formatCode>0.0</c:formatCode>
                <c:ptCount val="28"/>
                <c:pt idx="0">
                  <c:v>74.099803772604602</c:v>
                </c:pt>
                <c:pt idx="1">
                  <c:v>82.795451293924003</c:v>
                </c:pt>
                <c:pt idx="2">
                  <c:v>80.533345589327496</c:v>
                </c:pt>
                <c:pt idx="3">
                  <c:v>77.039539862438204</c:v>
                </c:pt>
                <c:pt idx="4">
                  <c:v>86.601028616222806</c:v>
                </c:pt>
                <c:pt idx="5">
                  <c:v>86.270373545390598</c:v>
                </c:pt>
                <c:pt idx="6">
                  <c:v>86.308369489201695</c:v>
                </c:pt>
                <c:pt idx="7">
                  <c:v>89.743605386739802</c:v>
                </c:pt>
                <c:pt idx="8">
                  <c:v>92.053103405556698</c:v>
                </c:pt>
                <c:pt idx="9">
                  <c:v>101.934361426229</c:v>
                </c:pt>
                <c:pt idx="10">
                  <c:v>101.255027386449</c:v>
                </c:pt>
                <c:pt idx="11">
                  <c:v>103.68949452841299</c:v>
                </c:pt>
                <c:pt idx="12">
                  <c:v>77.632828727561304</c:v>
                </c:pt>
                <c:pt idx="13">
                  <c:v>1.1903213768301699</c:v>
                </c:pt>
                <c:pt idx="14">
                  <c:v>2.4183485959504298</c:v>
                </c:pt>
                <c:pt idx="15">
                  <c:v>8.6321331339246203</c:v>
                </c:pt>
                <c:pt idx="16">
                  <c:v>21.979424266275402</c:v>
                </c:pt>
                <c:pt idx="17">
                  <c:v>39.1634400602019</c:v>
                </c:pt>
                <c:pt idx="18">
                  <c:v>54.782110775186602</c:v>
                </c:pt>
                <c:pt idx="19">
                  <c:v>61.565954377457601</c:v>
                </c:pt>
                <c:pt idx="20">
                  <c:v>63.717040469077098</c:v>
                </c:pt>
                <c:pt idx="21">
                  <c:v>84.730640230914204</c:v>
                </c:pt>
                <c:pt idx="22">
                  <c:v>95.8199461178273</c:v>
                </c:pt>
                <c:pt idx="23">
                  <c:v>100.420465503957</c:v>
                </c:pt>
                <c:pt idx="24">
                  <c:v>116.102288456466</c:v>
                </c:pt>
                <c:pt idx="25">
                  <c:v>137.27700305281701</c:v>
                </c:pt>
                <c:pt idx="26">
                  <c:v>124.177120570873</c:v>
                </c:pt>
                <c:pt idx="27" formatCode="General">
                  <c:v>112.52891404306386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3E-4EB4-BE24-EC301E8A8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475864"/>
        <c:axId val="491472728"/>
      </c:lineChart>
      <c:catAx>
        <c:axId val="491477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1483312"/>
        <c:crosses val="autoZero"/>
        <c:auto val="1"/>
        <c:lblAlgn val="ctr"/>
        <c:lblOffset val="100"/>
        <c:noMultiLvlLbl val="0"/>
      </c:catAx>
      <c:valAx>
        <c:axId val="49148331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1477432"/>
        <c:crosses val="autoZero"/>
        <c:crossBetween val="between"/>
      </c:valAx>
      <c:valAx>
        <c:axId val="491472728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1475864"/>
        <c:crosses val="max"/>
        <c:crossBetween val="between"/>
      </c:valAx>
      <c:catAx>
        <c:axId val="491475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14727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'Figure 3.A.1'!$G$1</c:f>
              <c:strCache>
                <c:ptCount val="1"/>
                <c:pt idx="0">
                  <c:v>Domestic Demand</c:v>
                </c:pt>
              </c:strCache>
            </c:strRef>
          </c:tx>
          <c:spPr>
            <a:solidFill>
              <a:srgbClr val="D39C1F"/>
            </a:solidFill>
            <a:ln>
              <a:noFill/>
            </a:ln>
            <a:effectLst/>
          </c:spPr>
          <c:invertIfNegative val="0"/>
          <c:cat>
            <c:strRef>
              <c:f>'Figure 3.A.1'!$A$2:$A$10</c:f>
              <c:strCache>
                <c:ptCount val="9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  <c:pt idx="8">
                  <c:v>2024/1*</c:v>
                </c:pt>
              </c:strCache>
            </c:strRef>
          </c:cat>
          <c:val>
            <c:numRef>
              <c:f>'Figure 3.A.1'!$G$2:$G$10</c:f>
              <c:numCache>
                <c:formatCode>General</c:formatCode>
                <c:ptCount val="9"/>
                <c:pt idx="0">
                  <c:v>0.67999999999999994</c:v>
                </c:pt>
                <c:pt idx="1">
                  <c:v>0.92999999999999994</c:v>
                </c:pt>
                <c:pt idx="2" formatCode="0.00">
                  <c:v>0.75</c:v>
                </c:pt>
                <c:pt idx="3" formatCode="0.00">
                  <c:v>0.70000000000000007</c:v>
                </c:pt>
                <c:pt idx="4" formatCode="0.00">
                  <c:v>3.8999999999999995</c:v>
                </c:pt>
                <c:pt idx="5" formatCode="0.00">
                  <c:v>2.0099999999999998</c:v>
                </c:pt>
                <c:pt idx="6" formatCode="0.00">
                  <c:v>3.5700000000000003</c:v>
                </c:pt>
                <c:pt idx="7" formatCode="0.00">
                  <c:v>3.1599999999999997</c:v>
                </c:pt>
                <c:pt idx="8" formatCode="0.00">
                  <c:v>2.3860000000000001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DA-43A1-88DC-19FCB562C039}"/>
            </c:ext>
          </c:extLst>
        </c:ser>
        <c:ser>
          <c:idx val="2"/>
          <c:order val="2"/>
          <c:tx>
            <c:strRef>
              <c:f>'Figure 3.A.1'!$H$1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86050C"/>
            </a:solidFill>
            <a:ln>
              <a:noFill/>
            </a:ln>
            <a:effectLst/>
          </c:spPr>
          <c:invertIfNegative val="0"/>
          <c:cat>
            <c:strRef>
              <c:f>'Figure 3.A.1'!$A$2:$A$10</c:f>
              <c:strCache>
                <c:ptCount val="9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  <c:pt idx="8">
                  <c:v>2024/1*</c:v>
                </c:pt>
              </c:strCache>
            </c:strRef>
          </c:cat>
          <c:val>
            <c:numRef>
              <c:f>'Figure 3.A.1'!$H$2:$H$10</c:f>
              <c:numCache>
                <c:formatCode>General</c:formatCode>
                <c:ptCount val="9"/>
                <c:pt idx="0">
                  <c:v>-0.5</c:v>
                </c:pt>
                <c:pt idx="1">
                  <c:v>1.19</c:v>
                </c:pt>
                <c:pt idx="2" formatCode="0.00">
                  <c:v>1.8</c:v>
                </c:pt>
                <c:pt idx="3" formatCode="0.00">
                  <c:v>-0.41</c:v>
                </c:pt>
                <c:pt idx="4" formatCode="0.00">
                  <c:v>0.76</c:v>
                </c:pt>
                <c:pt idx="5" formatCode="0.00">
                  <c:v>-1.0900000000000001</c:v>
                </c:pt>
                <c:pt idx="6" formatCode="0.00">
                  <c:v>0.59</c:v>
                </c:pt>
                <c:pt idx="7" formatCode="0.00">
                  <c:v>0.69</c:v>
                </c:pt>
                <c:pt idx="8" formatCode="0.00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DA-43A1-88DC-19FCB562C039}"/>
            </c:ext>
          </c:extLst>
        </c:ser>
        <c:ser>
          <c:idx val="3"/>
          <c:order val="3"/>
          <c:tx>
            <c:strRef>
              <c:f>'Figure 3.A.1'!$I$1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AAAAAA"/>
            </a:solidFill>
            <a:ln>
              <a:noFill/>
            </a:ln>
            <a:effectLst/>
          </c:spPr>
          <c:invertIfNegative val="0"/>
          <c:cat>
            <c:strRef>
              <c:f>'Figure 3.A.1'!$A$2:$A$10</c:f>
              <c:strCache>
                <c:ptCount val="9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  <c:pt idx="8">
                  <c:v>2024/1*</c:v>
                </c:pt>
              </c:strCache>
            </c:strRef>
          </c:cat>
          <c:val>
            <c:numRef>
              <c:f>'Figure 3.A.1'!$I$2:$I$10</c:f>
              <c:numCache>
                <c:formatCode>General</c:formatCode>
                <c:ptCount val="9"/>
                <c:pt idx="0">
                  <c:v>-2.08</c:v>
                </c:pt>
                <c:pt idx="1">
                  <c:v>-0.63</c:v>
                </c:pt>
                <c:pt idx="2" formatCode="0.00">
                  <c:v>0.77</c:v>
                </c:pt>
                <c:pt idx="3" formatCode="0.00">
                  <c:v>0.66</c:v>
                </c:pt>
                <c:pt idx="4" formatCode="0.00">
                  <c:v>-0.18</c:v>
                </c:pt>
                <c:pt idx="5" formatCode="0.00">
                  <c:v>1.1299999999999999</c:v>
                </c:pt>
                <c:pt idx="6" formatCode="0.00">
                  <c:v>-0.56000000000000005</c:v>
                </c:pt>
                <c:pt idx="7" formatCode="0.00">
                  <c:v>-0.37</c:v>
                </c:pt>
                <c:pt idx="8" formatCode="0.00">
                  <c:v>-7.0000000000000007E-2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DA-43A1-88DC-19FCB562C039}"/>
            </c:ext>
          </c:extLst>
        </c:ser>
        <c:ser>
          <c:idx val="4"/>
          <c:order val="4"/>
          <c:tx>
            <c:strRef>
              <c:f>'Figure 3.A.1'!$J$1</c:f>
              <c:strCache>
                <c:ptCount val="1"/>
                <c:pt idx="0">
                  <c:v>Inventories</c:v>
                </c:pt>
              </c:strCache>
            </c:strRef>
          </c:tx>
          <c:spPr>
            <a:solidFill>
              <a:srgbClr val="6393AE"/>
            </a:solidFill>
            <a:ln>
              <a:noFill/>
            </a:ln>
            <a:effectLst/>
          </c:spPr>
          <c:invertIfNegative val="0"/>
          <c:cat>
            <c:strRef>
              <c:f>'Figure 3.A.1'!$A$2:$A$10</c:f>
              <c:strCache>
                <c:ptCount val="9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  <c:pt idx="8">
                  <c:v>2024/1*</c:v>
                </c:pt>
              </c:strCache>
            </c:strRef>
          </c:cat>
          <c:val>
            <c:numRef>
              <c:f>'Figure 3.A.1'!$J$2:$J$10</c:f>
              <c:numCache>
                <c:formatCode>General</c:formatCode>
                <c:ptCount val="9"/>
                <c:pt idx="0">
                  <c:v>-7.0000000000000007E-2</c:v>
                </c:pt>
                <c:pt idx="1">
                  <c:v>-2.0499999999999998</c:v>
                </c:pt>
                <c:pt idx="2" formatCode="0.00">
                  <c:v>-0.66</c:v>
                </c:pt>
                <c:pt idx="3" formatCode="0.00">
                  <c:v>1.61</c:v>
                </c:pt>
                <c:pt idx="4" formatCode="0.00">
                  <c:v>-2.2200000000000002</c:v>
                </c:pt>
                <c:pt idx="5" formatCode="0.00">
                  <c:v>0</c:v>
                </c:pt>
                <c:pt idx="6" formatCode="0.00">
                  <c:v>1.27</c:v>
                </c:pt>
                <c:pt idx="7" formatCode="0.00">
                  <c:v>0.27</c:v>
                </c:pt>
                <c:pt idx="8" formatCode="0.00">
                  <c:v>-3.7999999999999999E-2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DA-43A1-88DC-19FCB562C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770608"/>
        <c:axId val="72771000"/>
      </c:barChart>
      <c:lineChart>
        <c:grouping val="standard"/>
        <c:varyColors val="0"/>
        <c:ser>
          <c:idx val="0"/>
          <c:order val="0"/>
          <c:tx>
            <c:strRef>
              <c:f>'Figure 3.A.1'!$F$1</c:f>
              <c:strCache>
                <c:ptCount val="1"/>
                <c:pt idx="0">
                  <c:v>Real GDP</c:v>
                </c:pt>
              </c:strCache>
            </c:strRef>
          </c:tx>
          <c:spPr>
            <a:ln w="28575" cap="rnd">
              <a:solidFill>
                <a:srgbClr val="212C61"/>
              </a:solidFill>
              <a:round/>
            </a:ln>
            <a:effectLst/>
          </c:spPr>
          <c:marker>
            <c:symbol val="none"/>
          </c:marker>
          <c:cat>
            <c:strRef>
              <c:f>'Figure 3.A.1'!$A$2:$A$10</c:f>
              <c:strCache>
                <c:ptCount val="9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  <c:pt idx="8">
                  <c:v>2024/1*</c:v>
                </c:pt>
              </c:strCache>
            </c:strRef>
          </c:cat>
          <c:val>
            <c:numRef>
              <c:f>'Figure 3.A.1'!$F$2:$F$10</c:f>
              <c:numCache>
                <c:formatCode>General</c:formatCode>
                <c:ptCount val="9"/>
                <c:pt idx="0">
                  <c:v>-2</c:v>
                </c:pt>
                <c:pt idx="1">
                  <c:v>-0.6</c:v>
                </c:pt>
                <c:pt idx="2" formatCode="0.0">
                  <c:v>2.6599999999999997</c:v>
                </c:pt>
                <c:pt idx="3" formatCode="0.0">
                  <c:v>2.5600000000000005</c:v>
                </c:pt>
                <c:pt idx="4" formatCode="0.0">
                  <c:v>2.2000000000000002</c:v>
                </c:pt>
                <c:pt idx="5" formatCode="0.0">
                  <c:v>2.0499999999999998</c:v>
                </c:pt>
                <c:pt idx="6" formatCode="0.0">
                  <c:v>4.87</c:v>
                </c:pt>
                <c:pt idx="7" formatCode="0.0">
                  <c:v>3.2</c:v>
                </c:pt>
                <c:pt idx="8" formatCode="0.0">
                  <c:v>2.54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8DA-43A1-88DC-19FCB562C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772176"/>
        <c:axId val="72771784"/>
      </c:lineChart>
      <c:catAx>
        <c:axId val="7277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72771000"/>
        <c:crosses val="autoZero"/>
        <c:auto val="1"/>
        <c:lblAlgn val="ctr"/>
        <c:lblOffset val="100"/>
        <c:noMultiLvlLbl val="0"/>
      </c:catAx>
      <c:valAx>
        <c:axId val="7277100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72770608"/>
        <c:crosses val="autoZero"/>
        <c:crossBetween val="between"/>
      </c:valAx>
      <c:valAx>
        <c:axId val="72771784"/>
        <c:scaling>
          <c:orientation val="minMax"/>
          <c:min val="-3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72772176"/>
        <c:crosses val="max"/>
        <c:crossBetween val="between"/>
      </c:valAx>
      <c:catAx>
        <c:axId val="72772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1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D39C1F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86050C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AAAAAA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6393AE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4"/>
        <c:delete val="1"/>
      </c:legendEntry>
      <c:layout>
        <c:manualLayout>
          <c:xMode val="edge"/>
          <c:yMode val="edge"/>
          <c:x val="0.10354610109220216"/>
          <c:y val="8.5964354057336597E-3"/>
          <c:w val="0.80558724917449831"/>
          <c:h val="9.365866119324727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050962379702537E-2"/>
          <c:y val="5.1944439899874024E-2"/>
          <c:w val="0.9337961504811898"/>
          <c:h val="0.80053482300673307"/>
        </c:manualLayout>
      </c:layout>
      <c:areaChart>
        <c:grouping val="stacked"/>
        <c:varyColors val="0"/>
        <c:ser>
          <c:idx val="1"/>
          <c:order val="1"/>
          <c:tx>
            <c:strRef>
              <c:f>'Figure 3.B.3'!$C$2</c:f>
              <c:strCache>
                <c:ptCount val="1"/>
                <c:pt idx="0">
                  <c:v>Lower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'Figure 3.B.3'!$A$59:$A$87</c:f>
              <c:strCache>
                <c:ptCount val="29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</c:strCache>
            </c:strRef>
          </c:cat>
          <c:val>
            <c:numRef>
              <c:f>'Figure 3.B.3'!$C$59:$C$87</c:f>
              <c:numCache>
                <c:formatCode>General</c:formatCode>
                <c:ptCount val="29"/>
                <c:pt idx="0">
                  <c:v>-7.8868878900000006</c:v>
                </c:pt>
                <c:pt idx="1">
                  <c:v>-6.0554775000000003</c:v>
                </c:pt>
                <c:pt idx="2">
                  <c:v>-1.8199602100000001</c:v>
                </c:pt>
                <c:pt idx="3">
                  <c:v>-3.428473608</c:v>
                </c:pt>
                <c:pt idx="4">
                  <c:v>-5.9446528799999996</c:v>
                </c:pt>
                <c:pt idx="5">
                  <c:v>-5.25860678</c:v>
                </c:pt>
                <c:pt idx="6">
                  <c:v>-4.818482446</c:v>
                </c:pt>
                <c:pt idx="7">
                  <c:v>-6.4410169899999996</c:v>
                </c:pt>
                <c:pt idx="8">
                  <c:v>-9.8869120800000001</c:v>
                </c:pt>
                <c:pt idx="9">
                  <c:v>-7.00616503</c:v>
                </c:pt>
                <c:pt idx="10">
                  <c:v>-4.7432182320000003</c:v>
                </c:pt>
                <c:pt idx="11">
                  <c:v>-4.4105455769999997</c:v>
                </c:pt>
                <c:pt idx="12">
                  <c:v>-9.1283999599999994</c:v>
                </c:pt>
                <c:pt idx="13">
                  <c:v>-8.1060883100000005</c:v>
                </c:pt>
                <c:pt idx="14">
                  <c:v>-4.9101989990000003</c:v>
                </c:pt>
                <c:pt idx="15">
                  <c:v>-6.4539363299999994</c:v>
                </c:pt>
                <c:pt idx="16">
                  <c:v>-1.9353329399999999</c:v>
                </c:pt>
                <c:pt idx="17">
                  <c:v>0.58682385999999997</c:v>
                </c:pt>
                <c:pt idx="18">
                  <c:v>0.16120982999999978</c:v>
                </c:pt>
                <c:pt idx="19">
                  <c:v>-1.4892757300000001</c:v>
                </c:pt>
                <c:pt idx="20">
                  <c:v>0.47679556000000023</c:v>
                </c:pt>
                <c:pt idx="21">
                  <c:v>2.2939045599999996</c:v>
                </c:pt>
                <c:pt idx="22">
                  <c:v>2.6967875599999998</c:v>
                </c:pt>
                <c:pt idx="23">
                  <c:v>2.5634939000000001</c:v>
                </c:pt>
                <c:pt idx="24">
                  <c:v>1.0737143199999997</c:v>
                </c:pt>
                <c:pt idx="25">
                  <c:v>-1.4082554100000002</c:v>
                </c:pt>
                <c:pt idx="26">
                  <c:v>-2.2739453699999999</c:v>
                </c:pt>
                <c:pt idx="27">
                  <c:v>-2.3590838600000001</c:v>
                </c:pt>
                <c:pt idx="28">
                  <c:v>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5D-4D42-A908-D0A60FA70373}"/>
            </c:ext>
          </c:extLst>
        </c:ser>
        <c:ser>
          <c:idx val="2"/>
          <c:order val="2"/>
          <c:tx>
            <c:strRef>
              <c:f>'Figure 3.B.3'!$D$2</c:f>
              <c:strCache>
                <c:ptCount val="1"/>
                <c:pt idx="0">
                  <c:v>Upper</c:v>
                </c:pt>
              </c:strCache>
            </c:strRef>
          </c:tx>
          <c:spPr>
            <a:solidFill>
              <a:schemeClr val="accent4">
                <a:alpha val="10000"/>
              </a:schemeClr>
            </a:solidFill>
            <a:ln>
              <a:noFill/>
            </a:ln>
            <a:effectLst/>
          </c:spPr>
          <c:cat>
            <c:strRef>
              <c:f>'Figure 3.B.3'!$A$59:$A$87</c:f>
              <c:strCache>
                <c:ptCount val="29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</c:strCache>
            </c:strRef>
          </c:cat>
          <c:val>
            <c:numRef>
              <c:f>'Figure 3.B.3'!$D$59:$D$87</c:f>
              <c:numCache>
                <c:formatCode>General</c:formatCode>
                <c:ptCount val="29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F7-4C89-B448-FE03DF8E1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9868176"/>
        <c:axId val="489865040"/>
      </c:areaChart>
      <c:lineChart>
        <c:grouping val="standard"/>
        <c:varyColors val="0"/>
        <c:ser>
          <c:idx val="0"/>
          <c:order val="0"/>
          <c:tx>
            <c:strRef>
              <c:f>'Figure 3.B.3'!$B$2</c:f>
              <c:strCache>
                <c:ptCount val="1"/>
                <c:pt idx="0">
                  <c:v>Output Gap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'Figure 3.B.3'!$A$59:$A$87</c:f>
              <c:strCache>
                <c:ptCount val="29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</c:strCache>
            </c:strRef>
          </c:cat>
          <c:val>
            <c:numRef>
              <c:f>'Figure 3.B.3'!$B$59:$B$87</c:f>
              <c:numCache>
                <c:formatCode>General</c:formatCode>
                <c:ptCount val="29"/>
                <c:pt idx="0">
                  <c:v>-3.8868878900000001</c:v>
                </c:pt>
                <c:pt idx="1">
                  <c:v>-2.0554774999999998</c:v>
                </c:pt>
                <c:pt idx="2">
                  <c:v>2.1800397899999999</c:v>
                </c:pt>
                <c:pt idx="3">
                  <c:v>0.57152639199999999</c:v>
                </c:pt>
                <c:pt idx="4">
                  <c:v>-1.94465288</c:v>
                </c:pt>
                <c:pt idx="5">
                  <c:v>-1.25860678</c:v>
                </c:pt>
                <c:pt idx="6">
                  <c:v>-0.81848244599999997</c:v>
                </c:pt>
                <c:pt idx="7">
                  <c:v>-2.4410169900000001</c:v>
                </c:pt>
                <c:pt idx="8">
                  <c:v>-5.8869120800000001</c:v>
                </c:pt>
                <c:pt idx="9">
                  <c:v>-3.00616503</c:v>
                </c:pt>
                <c:pt idx="10">
                  <c:v>-0.74321823200000003</c:v>
                </c:pt>
                <c:pt idx="11">
                  <c:v>-0.41054557699999999</c:v>
                </c:pt>
                <c:pt idx="12">
                  <c:v>-5.1283999600000003</c:v>
                </c:pt>
                <c:pt idx="13">
                  <c:v>-4.1060883099999996</c:v>
                </c:pt>
                <c:pt idx="14">
                  <c:v>-0.91019899900000001</c:v>
                </c:pt>
                <c:pt idx="15">
                  <c:v>-2.4539363299999999</c:v>
                </c:pt>
                <c:pt idx="16">
                  <c:v>2.0646670600000001</c:v>
                </c:pt>
                <c:pt idx="17">
                  <c:v>4.58682386</c:v>
                </c:pt>
                <c:pt idx="18">
                  <c:v>4.1612098299999998</c:v>
                </c:pt>
                <c:pt idx="19">
                  <c:v>2.5107242699999999</c:v>
                </c:pt>
                <c:pt idx="20">
                  <c:v>4.4767955600000002</c:v>
                </c:pt>
                <c:pt idx="21">
                  <c:v>6.2939045599999996</c:v>
                </c:pt>
                <c:pt idx="22">
                  <c:v>6.6967875599999998</c:v>
                </c:pt>
                <c:pt idx="23">
                  <c:v>6.5634939000000001</c:v>
                </c:pt>
                <c:pt idx="24">
                  <c:v>5.0737143199999997</c:v>
                </c:pt>
                <c:pt idx="25">
                  <c:v>2.5917445899999998</c:v>
                </c:pt>
                <c:pt idx="26">
                  <c:v>1.7260546299999999</c:v>
                </c:pt>
                <c:pt idx="27">
                  <c:v>1.6409161400000001</c:v>
                </c:pt>
                <c:pt idx="2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F0-42D9-A503-4B126B5A5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477824"/>
        <c:axId val="491479000"/>
      </c:lineChart>
      <c:catAx>
        <c:axId val="49147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solidFill>
            <a:schemeClr val="lt1"/>
          </a:solidFill>
          <a:ln w="9525" cap="flat" cmpd="sng" algn="ctr">
            <a:solidFill>
              <a:schemeClr val="tx1"/>
            </a:solidFill>
            <a:prstDash val="sysDash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1479000"/>
        <c:crosses val="autoZero"/>
        <c:auto val="1"/>
        <c:lblAlgn val="ctr"/>
        <c:lblOffset val="100"/>
        <c:noMultiLvlLbl val="0"/>
      </c:catAx>
      <c:valAx>
        <c:axId val="491479000"/>
        <c:scaling>
          <c:orientation val="minMax"/>
          <c:max val="15"/>
          <c:min val="-1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1477824"/>
        <c:crosses val="autoZero"/>
        <c:crossBetween val="between"/>
        <c:majorUnit val="5"/>
      </c:valAx>
      <c:valAx>
        <c:axId val="489865040"/>
        <c:scaling>
          <c:orientation val="minMax"/>
          <c:max val="15"/>
          <c:min val="-1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89868176"/>
        <c:crosses val="max"/>
        <c:crossBetween val="between"/>
        <c:majorUnit val="5"/>
      </c:valAx>
      <c:catAx>
        <c:axId val="489868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98650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'Figure 3.B.4'!$A$3</c:f>
              <c:strCache>
                <c:ptCount val="1"/>
                <c:pt idx="0">
                  <c:v>Private Consumption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3.B.4'!$B$1:$I$1</c:f>
              <c:strCache>
                <c:ptCount val="8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</c:strCache>
            </c:strRef>
          </c:cat>
          <c:val>
            <c:numRef>
              <c:f>'Figure 3.B.4'!$B$3:$I$3</c:f>
              <c:numCache>
                <c:formatCode>0.0</c:formatCode>
                <c:ptCount val="8"/>
                <c:pt idx="0">
                  <c:v>5.3262128418062105</c:v>
                </c:pt>
                <c:pt idx="1">
                  <c:v>6.5830576038056519</c:v>
                </c:pt>
                <c:pt idx="2">
                  <c:v>7.5030501174894102</c:v>
                </c:pt>
                <c:pt idx="3">
                  <c:v>-1.9449206623694906</c:v>
                </c:pt>
                <c:pt idx="4">
                  <c:v>5.0436575523464482</c:v>
                </c:pt>
                <c:pt idx="5">
                  <c:v>7.0325750253820027</c:v>
                </c:pt>
                <c:pt idx="6">
                  <c:v>3.1272299879979282</c:v>
                </c:pt>
                <c:pt idx="7">
                  <c:v>2.9646753316877548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E7-4480-A9E2-C128EB5944ED}"/>
            </c:ext>
          </c:extLst>
        </c:ser>
        <c:ser>
          <c:idx val="2"/>
          <c:order val="2"/>
          <c:tx>
            <c:strRef>
              <c:f>'Figure 3.B.4'!$A$4</c:f>
              <c:strCache>
                <c:ptCount val="1"/>
                <c:pt idx="0">
                  <c:v>Public consumption</c:v>
                </c:pt>
              </c:strCache>
            </c:strRef>
          </c:tx>
          <c:spPr>
            <a:solidFill>
              <a:srgbClr val="9C5E27"/>
            </a:solidFill>
            <a:ln>
              <a:noFill/>
            </a:ln>
            <a:effectLst/>
          </c:spPr>
          <c:invertIfNegative val="0"/>
          <c:cat>
            <c:strRef>
              <c:f>'Figure 3.B.4'!$B$1:$I$1</c:f>
              <c:strCache>
                <c:ptCount val="8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</c:strCache>
            </c:strRef>
          </c:cat>
          <c:val>
            <c:numRef>
              <c:f>'Figure 3.B.4'!$B$4:$I$4</c:f>
              <c:numCache>
                <c:formatCode>0.0</c:formatCode>
                <c:ptCount val="8"/>
                <c:pt idx="0">
                  <c:v>-1.4844095267072077</c:v>
                </c:pt>
                <c:pt idx="1">
                  <c:v>0.78324549242487806</c:v>
                </c:pt>
                <c:pt idx="2">
                  <c:v>0.61953533805173466</c:v>
                </c:pt>
                <c:pt idx="3">
                  <c:v>2.5033337934459077</c:v>
                </c:pt>
                <c:pt idx="4">
                  <c:v>1.3753925602301229</c:v>
                </c:pt>
                <c:pt idx="5">
                  <c:v>2.166607314955769</c:v>
                </c:pt>
                <c:pt idx="6">
                  <c:v>3.0007822155146249</c:v>
                </c:pt>
                <c:pt idx="7">
                  <c:v>2.2335492350985966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E7-4480-A9E2-C128EB5944ED}"/>
            </c:ext>
          </c:extLst>
        </c:ser>
        <c:ser>
          <c:idx val="3"/>
          <c:order val="3"/>
          <c:tx>
            <c:strRef>
              <c:f>'Figure 3.B.4'!$A$5</c:f>
              <c:strCache>
                <c:ptCount val="1"/>
                <c:pt idx="0">
                  <c:v>Fixed Assets</c:v>
                </c:pt>
              </c:strCache>
            </c:strRef>
          </c:tx>
          <c:spPr>
            <a:solidFill>
              <a:srgbClr val="6393AE"/>
            </a:solidFill>
            <a:ln>
              <a:noFill/>
            </a:ln>
            <a:effectLst/>
          </c:spPr>
          <c:invertIfNegative val="0"/>
          <c:cat>
            <c:strRef>
              <c:f>'Figure 3.B.4'!$B$1:$I$1</c:f>
              <c:strCache>
                <c:ptCount val="8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</c:strCache>
            </c:strRef>
          </c:cat>
          <c:val>
            <c:numRef>
              <c:f>'Figure 3.B.4'!$B$5:$I$5</c:f>
              <c:numCache>
                <c:formatCode>0.0</c:formatCode>
                <c:ptCount val="8"/>
                <c:pt idx="0">
                  <c:v>1.3094557722613192</c:v>
                </c:pt>
                <c:pt idx="1">
                  <c:v>3.9791402930456043</c:v>
                </c:pt>
                <c:pt idx="2">
                  <c:v>0.30734492434289018</c:v>
                </c:pt>
                <c:pt idx="3">
                  <c:v>2.2624255245293816</c:v>
                </c:pt>
                <c:pt idx="4">
                  <c:v>2.0182793948738418</c:v>
                </c:pt>
                <c:pt idx="5">
                  <c:v>3.6032453152813066</c:v>
                </c:pt>
                <c:pt idx="6">
                  <c:v>2.702206817634484</c:v>
                </c:pt>
                <c:pt idx="7">
                  <c:v>3.1423061347118817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E7-4480-A9E2-C128EB5944ED}"/>
            </c:ext>
          </c:extLst>
        </c:ser>
        <c:ser>
          <c:idx val="4"/>
          <c:order val="4"/>
          <c:tx>
            <c:strRef>
              <c:f>'Figure 3.B.4'!$A$6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3.B.4'!$B$1:$I$1</c:f>
              <c:strCache>
                <c:ptCount val="8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</c:strCache>
            </c:strRef>
          </c:cat>
          <c:val>
            <c:numRef>
              <c:f>'Figure 3.B.4'!$B$6:$I$6</c:f>
              <c:numCache>
                <c:formatCode>0.0</c:formatCode>
                <c:ptCount val="8"/>
                <c:pt idx="0">
                  <c:v>12.274956105900161</c:v>
                </c:pt>
                <c:pt idx="1">
                  <c:v>14.582741728031563</c:v>
                </c:pt>
                <c:pt idx="2">
                  <c:v>26.596823829943784</c:v>
                </c:pt>
                <c:pt idx="3">
                  <c:v>26.489688929099575</c:v>
                </c:pt>
                <c:pt idx="4">
                  <c:v>27.573614918700606</c:v>
                </c:pt>
                <c:pt idx="5">
                  <c:v>14.077628555980542</c:v>
                </c:pt>
                <c:pt idx="6">
                  <c:v>2.9228002607434642</c:v>
                </c:pt>
                <c:pt idx="7">
                  <c:v>17.130961467805079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E7-4480-A9E2-C128EB5944ED}"/>
            </c:ext>
          </c:extLst>
        </c:ser>
        <c:ser>
          <c:idx val="5"/>
          <c:order val="5"/>
          <c:tx>
            <c:strRef>
              <c:f>'Figure 3.B.4'!$A$7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3.B.4'!$B$1:$I$1</c:f>
              <c:strCache>
                <c:ptCount val="8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</c:strCache>
            </c:strRef>
          </c:cat>
          <c:val>
            <c:numRef>
              <c:f>'Figure 3.B.4'!$B$7:$I$7</c:f>
              <c:numCache>
                <c:formatCode>0.0</c:formatCode>
                <c:ptCount val="8"/>
                <c:pt idx="0">
                  <c:v>-11.448169516941901</c:v>
                </c:pt>
                <c:pt idx="1">
                  <c:v>-12.4332783226016</c:v>
                </c:pt>
                <c:pt idx="2">
                  <c:v>-19.316160833641401</c:v>
                </c:pt>
                <c:pt idx="3">
                  <c:v>-15.4521857136661</c:v>
                </c:pt>
                <c:pt idx="4">
                  <c:v>-27.026725818600401</c:v>
                </c:pt>
                <c:pt idx="5">
                  <c:v>-17.702046412648901</c:v>
                </c:pt>
                <c:pt idx="6">
                  <c:v>-3.9388801880525901</c:v>
                </c:pt>
                <c:pt idx="7">
                  <c:v>-14.2702909374587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E7-4480-A9E2-C128EB594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9869744"/>
        <c:axId val="489864256"/>
      </c:barChart>
      <c:lineChart>
        <c:grouping val="standard"/>
        <c:varyColors val="0"/>
        <c:ser>
          <c:idx val="0"/>
          <c:order val="0"/>
          <c:tx>
            <c:strRef>
              <c:f>'Figure 3.B.4'!$A$2</c:f>
              <c:strCache>
                <c:ptCount val="1"/>
                <c:pt idx="0">
                  <c:v>GDP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3.B.4'!$B$1:$I$1</c:f>
              <c:strCache>
                <c:ptCount val="8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</c:strCache>
            </c:strRef>
          </c:cat>
          <c:val>
            <c:numRef>
              <c:f>'Figure 3.B.4'!$B$2:$I$2</c:f>
              <c:numCache>
                <c:formatCode>0.0</c:formatCode>
                <c:ptCount val="8"/>
                <c:pt idx="0">
                  <c:v>8.7637147407980223</c:v>
                </c:pt>
                <c:pt idx="1">
                  <c:v>13.119373758916012</c:v>
                </c:pt>
                <c:pt idx="2">
                  <c:v>14.799905515183795</c:v>
                </c:pt>
                <c:pt idx="3">
                  <c:v>12.688318237403152</c:v>
                </c:pt>
                <c:pt idx="4">
                  <c:v>12.054696908988305</c:v>
                </c:pt>
                <c:pt idx="5">
                  <c:v>9.1447754071920713</c:v>
                </c:pt>
                <c:pt idx="6">
                  <c:v>7.19381048895265</c:v>
                </c:pt>
                <c:pt idx="7">
                  <c:v>7.7663375254252855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E7-4480-A9E2-C128EB594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869744"/>
        <c:axId val="489864256"/>
      </c:lineChart>
      <c:lineChart>
        <c:grouping val="standard"/>
        <c:varyColors val="0"/>
        <c:ser>
          <c:idx val="6"/>
          <c:order val="6"/>
          <c:tx>
            <c:strRef>
              <c:f>'Figure 3.B.4'!$A$8</c:f>
              <c:strCache>
                <c:ptCount val="1"/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 3.B.4'!$B$1:$I$1</c:f>
              <c:strCache>
                <c:ptCount val="8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</c:strCache>
            </c:strRef>
          </c:cat>
          <c:val>
            <c:numRef>
              <c:f>'Figure 3.B.4'!$B$8:$I$8</c:f>
              <c:numCache>
                <c:formatCode>0.0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B-429D-A4B9-6DF7955E2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865432"/>
        <c:axId val="489864648"/>
      </c:lineChart>
      <c:catAx>
        <c:axId val="48986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89864256"/>
        <c:crosses val="autoZero"/>
        <c:auto val="1"/>
        <c:lblAlgn val="ctr"/>
        <c:lblOffset val="100"/>
        <c:noMultiLvlLbl val="0"/>
      </c:catAx>
      <c:valAx>
        <c:axId val="489864256"/>
        <c:scaling>
          <c:orientation val="minMax"/>
          <c:max val="40"/>
          <c:min val="-3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89869744"/>
        <c:crosses val="autoZero"/>
        <c:crossBetween val="between"/>
        <c:majorUnit val="10"/>
      </c:valAx>
      <c:valAx>
        <c:axId val="489864648"/>
        <c:scaling>
          <c:orientation val="minMax"/>
          <c:max val="40"/>
          <c:min val="-3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89865432"/>
        <c:crosses val="max"/>
        <c:crossBetween val="between"/>
        <c:majorUnit val="10"/>
      </c:valAx>
      <c:catAx>
        <c:axId val="489865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98646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9C5E27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6393AE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4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6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1"/>
          <c:order val="1"/>
          <c:tx>
            <c:strRef>
              <c:f>'Figure 3.B.5'!$C$1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'Figure 3.B.5'!$A$2:$A$74</c:f>
              <c:numCache>
                <c:formatCode>m/d/yyyy</c:formatCode>
                <c:ptCount val="73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44804</c:v>
                </c:pt>
                <c:pt idx="56">
                  <c:v>44834</c:v>
                </c:pt>
                <c:pt idx="57">
                  <c:v>44865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  <c:pt idx="62">
                  <c:v>45016</c:v>
                </c:pt>
                <c:pt idx="63">
                  <c:v>45046</c:v>
                </c:pt>
                <c:pt idx="64">
                  <c:v>45077</c:v>
                </c:pt>
                <c:pt idx="65">
                  <c:v>45107</c:v>
                </c:pt>
                <c:pt idx="66">
                  <c:v>45138</c:v>
                </c:pt>
                <c:pt idx="67">
                  <c:v>45169</c:v>
                </c:pt>
                <c:pt idx="68">
                  <c:v>45199</c:v>
                </c:pt>
                <c:pt idx="69">
                  <c:v>45229</c:v>
                </c:pt>
                <c:pt idx="70">
                  <c:v>45260</c:v>
                </c:pt>
                <c:pt idx="71">
                  <c:v>45291</c:v>
                </c:pt>
                <c:pt idx="72">
                  <c:v>45322</c:v>
                </c:pt>
              </c:numCache>
            </c:numRef>
          </c:cat>
          <c:val>
            <c:numRef>
              <c:f>'Figure 3.B.5'!$C$2:$C$74</c:f>
              <c:numCache>
                <c:formatCode>0</c:formatCode>
                <c:ptCount val="73"/>
                <c:pt idx="0">
                  <c:v>47.877418146146454</c:v>
                </c:pt>
                <c:pt idx="1">
                  <c:v>57.89486225037291</c:v>
                </c:pt>
                <c:pt idx="2">
                  <c:v>66.633762892417408</c:v>
                </c:pt>
                <c:pt idx="3">
                  <c:v>58.740675106790988</c:v>
                </c:pt>
                <c:pt idx="4">
                  <c:v>76.98289127973122</c:v>
                </c:pt>
                <c:pt idx="5">
                  <c:v>97.369283080176828</c:v>
                </c:pt>
                <c:pt idx="6">
                  <c:v>104.38560104462346</c:v>
                </c:pt>
                <c:pt idx="7">
                  <c:v>97.222037361999128</c:v>
                </c:pt>
                <c:pt idx="8">
                  <c:v>80.846532968607775</c:v>
                </c:pt>
                <c:pt idx="9">
                  <c:v>89.903196207618933</c:v>
                </c:pt>
                <c:pt idx="10">
                  <c:v>77.223958646867757</c:v>
                </c:pt>
                <c:pt idx="11">
                  <c:v>81.996611073797453</c:v>
                </c:pt>
                <c:pt idx="12">
                  <c:v>43.951335866580912</c:v>
                </c:pt>
                <c:pt idx="13">
                  <c:v>50.475373939587001</c:v>
                </c:pt>
                <c:pt idx="14">
                  <c:v>56.467989514951213</c:v>
                </c:pt>
                <c:pt idx="15">
                  <c:v>66.12504154403382</c:v>
                </c:pt>
                <c:pt idx="16">
                  <c:v>71.782963226439691</c:v>
                </c:pt>
                <c:pt idx="17">
                  <c:v>82.338316871091507</c:v>
                </c:pt>
                <c:pt idx="18">
                  <c:v>103.969404867012</c:v>
                </c:pt>
                <c:pt idx="19">
                  <c:v>98.913760913728709</c:v>
                </c:pt>
                <c:pt idx="20">
                  <c:v>87.596044274952703</c:v>
                </c:pt>
                <c:pt idx="21">
                  <c:v>87.930691801331889</c:v>
                </c:pt>
                <c:pt idx="22">
                  <c:v>75.233416193494705</c:v>
                </c:pt>
                <c:pt idx="23">
                  <c:v>85.878113479325307</c:v>
                </c:pt>
                <c:pt idx="24">
                  <c:v>41.9515368074224</c:v>
                </c:pt>
                <c:pt idx="25">
                  <c:v>47.327996476959903</c:v>
                </c:pt>
                <c:pt idx="26">
                  <c:v>41.669661060900097</c:v>
                </c:pt>
                <c:pt idx="27">
                  <c:v>29.149875660299301</c:v>
                </c:pt>
                <c:pt idx="28">
                  <c:v>39.380182248951506</c:v>
                </c:pt>
                <c:pt idx="29">
                  <c:v>66.510045418232792</c:v>
                </c:pt>
                <c:pt idx="30">
                  <c:v>73.342342821987401</c:v>
                </c:pt>
                <c:pt idx="31">
                  <c:v>68.008632639610099</c:v>
                </c:pt>
                <c:pt idx="32">
                  <c:v>67.958230992466881</c:v>
                </c:pt>
                <c:pt idx="33">
                  <c:v>66.015639567319496</c:v>
                </c:pt>
                <c:pt idx="34">
                  <c:v>59.857441335446296</c:v>
                </c:pt>
                <c:pt idx="35">
                  <c:v>72.65824999043771</c:v>
                </c:pt>
                <c:pt idx="36">
                  <c:v>34.586881922289102</c:v>
                </c:pt>
                <c:pt idx="37">
                  <c:v>44.74228451090481</c:v>
                </c:pt>
                <c:pt idx="38">
                  <c:v>52.900075064110894</c:v>
                </c:pt>
                <c:pt idx="39">
                  <c:v>52.878804080823677</c:v>
                </c:pt>
                <c:pt idx="40">
                  <c:v>61.270666903795735</c:v>
                </c:pt>
                <c:pt idx="41">
                  <c:v>78.525569340427779</c:v>
                </c:pt>
                <c:pt idx="42">
                  <c:v>79.260523893609601</c:v>
                </c:pt>
                <c:pt idx="43">
                  <c:v>74.459999999999994</c:v>
                </c:pt>
                <c:pt idx="44">
                  <c:v>70.822901638458902</c:v>
                </c:pt>
                <c:pt idx="45">
                  <c:v>66.18804748649643</c:v>
                </c:pt>
                <c:pt idx="46">
                  <c:v>58.601053724319058</c:v>
                </c:pt>
                <c:pt idx="47">
                  <c:v>65.077122326796783</c:v>
                </c:pt>
                <c:pt idx="48">
                  <c:v>31.757000000000001</c:v>
                </c:pt>
                <c:pt idx="49">
                  <c:v>36.935606109648631</c:v>
                </c:pt>
                <c:pt idx="50">
                  <c:v>38.777327204806213</c:v>
                </c:pt>
                <c:pt idx="51">
                  <c:v>83.968819622718243</c:v>
                </c:pt>
                <c:pt idx="52">
                  <c:v>148.18970469249709</c:v>
                </c:pt>
                <c:pt idx="53">
                  <c:v>205.88628009504848</c:v>
                </c:pt>
                <c:pt idx="54">
                  <c:v>174.42101592498702</c:v>
                </c:pt>
                <c:pt idx="55">
                  <c:v>148.000074919024</c:v>
                </c:pt>
                <c:pt idx="56">
                  <c:v>148.7759904930777</c:v>
                </c:pt>
                <c:pt idx="57">
                  <c:v>135.83072149594634</c:v>
                </c:pt>
                <c:pt idx="58">
                  <c:v>126.45384200647663</c:v>
                </c:pt>
                <c:pt idx="59">
                  <c:v>120.01948573805096</c:v>
                </c:pt>
                <c:pt idx="60">
                  <c:v>66.037833595298991</c:v>
                </c:pt>
                <c:pt idx="61">
                  <c:v>69.686012531468435</c:v>
                </c:pt>
                <c:pt idx="62">
                  <c:v>76.051098642116443</c:v>
                </c:pt>
                <c:pt idx="63">
                  <c:v>64.880815173887001</c:v>
                </c:pt>
                <c:pt idx="64">
                  <c:v>79.313813769774896</c:v>
                </c:pt>
                <c:pt idx="65">
                  <c:v>77.744563691468699</c:v>
                </c:pt>
                <c:pt idx="66">
                  <c:v>69.168498071976288</c:v>
                </c:pt>
                <c:pt idx="67">
                  <c:v>57.77912278929967</c:v>
                </c:pt>
                <c:pt idx="68" formatCode="0.0">
                  <c:v>46.191236128524096</c:v>
                </c:pt>
                <c:pt idx="69" formatCode="0.0">
                  <c:v>47.782021101098501</c:v>
                </c:pt>
                <c:pt idx="70" formatCode="0.0">
                  <c:v>36.100933626646501</c:v>
                </c:pt>
                <c:pt idx="71">
                  <c:v>43.939640318493801</c:v>
                </c:pt>
                <c:pt idx="72" formatCode="General">
                  <c:v>28.855638648024303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D8-4EE7-9D20-A24932C2FD5C}"/>
            </c:ext>
          </c:extLst>
        </c:ser>
        <c:ser>
          <c:idx val="2"/>
          <c:order val="2"/>
          <c:tx>
            <c:strRef>
              <c:f>'Figure 3.B.5'!$D$1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'Figure 3.B.5'!$A$2:$A$74</c:f>
              <c:numCache>
                <c:formatCode>m/d/yyyy</c:formatCode>
                <c:ptCount val="73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44804</c:v>
                </c:pt>
                <c:pt idx="56">
                  <c:v>44834</c:v>
                </c:pt>
                <c:pt idx="57">
                  <c:v>44865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  <c:pt idx="62">
                  <c:v>45016</c:v>
                </c:pt>
                <c:pt idx="63">
                  <c:v>45046</c:v>
                </c:pt>
                <c:pt idx="64">
                  <c:v>45077</c:v>
                </c:pt>
                <c:pt idx="65">
                  <c:v>45107</c:v>
                </c:pt>
                <c:pt idx="66">
                  <c:v>45138</c:v>
                </c:pt>
                <c:pt idx="67">
                  <c:v>45169</c:v>
                </c:pt>
                <c:pt idx="68">
                  <c:v>45199</c:v>
                </c:pt>
                <c:pt idx="69">
                  <c:v>45229</c:v>
                </c:pt>
                <c:pt idx="70">
                  <c:v>45260</c:v>
                </c:pt>
                <c:pt idx="71">
                  <c:v>45291</c:v>
                </c:pt>
                <c:pt idx="72">
                  <c:v>45322</c:v>
                </c:pt>
              </c:numCache>
            </c:numRef>
          </c:cat>
          <c:val>
            <c:numRef>
              <c:f>'Figure 3.B.5'!$D$2:$D$74</c:f>
              <c:numCache>
                <c:formatCode>0</c:formatCode>
                <c:ptCount val="73"/>
                <c:pt idx="0">
                  <c:v>8.0579392462188064</c:v>
                </c:pt>
                <c:pt idx="1">
                  <c:v>9.3943923523413222</c:v>
                </c:pt>
                <c:pt idx="2">
                  <c:v>10.930537913104377</c:v>
                </c:pt>
                <c:pt idx="3">
                  <c:v>9.7394743902323384</c:v>
                </c:pt>
                <c:pt idx="4">
                  <c:v>11.675746350537061</c:v>
                </c:pt>
                <c:pt idx="5">
                  <c:v>10.933412563419953</c:v>
                </c:pt>
                <c:pt idx="6">
                  <c:v>11.414419748111595</c:v>
                </c:pt>
                <c:pt idx="7">
                  <c:v>11.894481226965221</c:v>
                </c:pt>
                <c:pt idx="8">
                  <c:v>11.216516862563854</c:v>
                </c:pt>
                <c:pt idx="9">
                  <c:v>12.652083570164924</c:v>
                </c:pt>
                <c:pt idx="10">
                  <c:v>12.750130469372802</c:v>
                </c:pt>
                <c:pt idx="11">
                  <c:v>16.017034647106719</c:v>
                </c:pt>
                <c:pt idx="12">
                  <c:v>10.373039536582752</c:v>
                </c:pt>
                <c:pt idx="13">
                  <c:v>11.749623961821037</c:v>
                </c:pt>
                <c:pt idx="14">
                  <c:v>13.781062319219746</c:v>
                </c:pt>
                <c:pt idx="15">
                  <c:v>14.180433412827391</c:v>
                </c:pt>
                <c:pt idx="16">
                  <c:v>14.1077166637358</c:v>
                </c:pt>
                <c:pt idx="17">
                  <c:v>12.6903338295051</c:v>
                </c:pt>
                <c:pt idx="18">
                  <c:v>13.713005362472201</c:v>
                </c:pt>
                <c:pt idx="19">
                  <c:v>13.7268429890729</c:v>
                </c:pt>
                <c:pt idx="20">
                  <c:v>12.9850057304701</c:v>
                </c:pt>
                <c:pt idx="21">
                  <c:v>14.2622890106146</c:v>
                </c:pt>
                <c:pt idx="22">
                  <c:v>13.6508514478106</c:v>
                </c:pt>
                <c:pt idx="23">
                  <c:v>18.907626349997003</c:v>
                </c:pt>
                <c:pt idx="24">
                  <c:v>11.499541119211901</c:v>
                </c:pt>
                <c:pt idx="25">
                  <c:v>13.605647706339399</c:v>
                </c:pt>
                <c:pt idx="26">
                  <c:v>14.0661403790791</c:v>
                </c:pt>
                <c:pt idx="27">
                  <c:v>12.621641099526599</c:v>
                </c:pt>
                <c:pt idx="28">
                  <c:v>16.778842512425999</c:v>
                </c:pt>
                <c:pt idx="29">
                  <c:v>24.060838296521897</c:v>
                </c:pt>
                <c:pt idx="30">
                  <c:v>30.841023135123301</c:v>
                </c:pt>
                <c:pt idx="31">
                  <c:v>36.774685978145804</c:v>
                </c:pt>
                <c:pt idx="32">
                  <c:v>44.309011460940198</c:v>
                </c:pt>
                <c:pt idx="33">
                  <c:v>43.256878080981998</c:v>
                </c:pt>
                <c:pt idx="34">
                  <c:v>34.689512895621199</c:v>
                </c:pt>
                <c:pt idx="35">
                  <c:v>40.943562413876002</c:v>
                </c:pt>
                <c:pt idx="36">
                  <c:v>25.112261360636598</c:v>
                </c:pt>
                <c:pt idx="37">
                  <c:v>26.747323441406834</c:v>
                </c:pt>
                <c:pt idx="38">
                  <c:v>32.980752406002296</c:v>
                </c:pt>
                <c:pt idx="39">
                  <c:v>33.161641099526598</c:v>
                </c:pt>
                <c:pt idx="40">
                  <c:v>33.103842512425999</c:v>
                </c:pt>
                <c:pt idx="41">
                  <c:v>33.052670637217524</c:v>
                </c:pt>
                <c:pt idx="42">
                  <c:v>32.20251156756165</c:v>
                </c:pt>
                <c:pt idx="43">
                  <c:v>31.210999999999999</c:v>
                </c:pt>
                <c:pt idx="44">
                  <c:v>31.100745913994199</c:v>
                </c:pt>
                <c:pt idx="45">
                  <c:v>30.492843136573843</c:v>
                </c:pt>
                <c:pt idx="46">
                  <c:v>30.611846866374229</c:v>
                </c:pt>
                <c:pt idx="47">
                  <c:v>38.207743782142607</c:v>
                </c:pt>
                <c:pt idx="48">
                  <c:v>23.466999999999999</c:v>
                </c:pt>
                <c:pt idx="49">
                  <c:v>25.188683248324619</c:v>
                </c:pt>
                <c:pt idx="50">
                  <c:v>29.157188034163163</c:v>
                </c:pt>
                <c:pt idx="51">
                  <c:v>28.340916200918404</c:v>
                </c:pt>
                <c:pt idx="52">
                  <c:v>28.326922052185168</c:v>
                </c:pt>
                <c:pt idx="53">
                  <c:v>27.724029580047986</c:v>
                </c:pt>
                <c:pt idx="54">
                  <c:v>24.712175179344797</c:v>
                </c:pt>
                <c:pt idx="55">
                  <c:v>26.779935822484173</c:v>
                </c:pt>
                <c:pt idx="56">
                  <c:v>24.645180814597062</c:v>
                </c:pt>
                <c:pt idx="57">
                  <c:v>24.145542641851463</c:v>
                </c:pt>
                <c:pt idx="58">
                  <c:v>24.948739395458009</c:v>
                </c:pt>
                <c:pt idx="59">
                  <c:v>30.848278115792212</c:v>
                </c:pt>
                <c:pt idx="60">
                  <c:v>20.101708824524419</c:v>
                </c:pt>
                <c:pt idx="61">
                  <c:v>21.389698680153106</c:v>
                </c:pt>
                <c:pt idx="62">
                  <c:v>26.907856144950358</c:v>
                </c:pt>
                <c:pt idx="63">
                  <c:v>23.977479679905723</c:v>
                </c:pt>
                <c:pt idx="64">
                  <c:v>26.732911501217917</c:v>
                </c:pt>
                <c:pt idx="65">
                  <c:v>26.987095184148597</c:v>
                </c:pt>
                <c:pt idx="66">
                  <c:v>25.538900685129004</c:v>
                </c:pt>
                <c:pt idx="67">
                  <c:v>27.323376695092033</c:v>
                </c:pt>
                <c:pt idx="68" formatCode="0.0">
                  <c:v>25.4043894094881</c:v>
                </c:pt>
                <c:pt idx="69" formatCode="0.0">
                  <c:v>28.170481993587</c:v>
                </c:pt>
                <c:pt idx="70" formatCode="0.0">
                  <c:v>26.225862591396798</c:v>
                </c:pt>
                <c:pt idx="71">
                  <c:v>32.102919981838902</c:v>
                </c:pt>
                <c:pt idx="72" formatCode="General">
                  <c:v>22.602101632331799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D8-4EE7-9D20-A24932C2FD5C}"/>
            </c:ext>
          </c:extLst>
        </c:ser>
        <c:ser>
          <c:idx val="3"/>
          <c:order val="3"/>
          <c:tx>
            <c:strRef>
              <c:f>'Figure 3.B.5'!$E$1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'Figure 3.B.5'!$A$2:$A$74</c:f>
              <c:numCache>
                <c:formatCode>m/d/yyyy</c:formatCode>
                <c:ptCount val="73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44804</c:v>
                </c:pt>
                <c:pt idx="56">
                  <c:v>44834</c:v>
                </c:pt>
                <c:pt idx="57">
                  <c:v>44865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  <c:pt idx="62">
                  <c:v>45016</c:v>
                </c:pt>
                <c:pt idx="63">
                  <c:v>45046</c:v>
                </c:pt>
                <c:pt idx="64">
                  <c:v>45077</c:v>
                </c:pt>
                <c:pt idx="65">
                  <c:v>45107</c:v>
                </c:pt>
                <c:pt idx="66">
                  <c:v>45138</c:v>
                </c:pt>
                <c:pt idx="67">
                  <c:v>45169</c:v>
                </c:pt>
                <c:pt idx="68">
                  <c:v>45199</c:v>
                </c:pt>
                <c:pt idx="69">
                  <c:v>45229</c:v>
                </c:pt>
                <c:pt idx="70">
                  <c:v>45260</c:v>
                </c:pt>
                <c:pt idx="71">
                  <c:v>45291</c:v>
                </c:pt>
                <c:pt idx="72">
                  <c:v>45322</c:v>
                </c:pt>
              </c:numCache>
            </c:numRef>
          </c:cat>
          <c:val>
            <c:numRef>
              <c:f>'Figure 3.B.5'!$E$2:$E$74</c:f>
              <c:numCache>
                <c:formatCode>0</c:formatCode>
                <c:ptCount val="73"/>
                <c:pt idx="0">
                  <c:v>11.792480886107597</c:v>
                </c:pt>
                <c:pt idx="1">
                  <c:v>13.590515131691882</c:v>
                </c:pt>
                <c:pt idx="2">
                  <c:v>15.389088361100363</c:v>
                </c:pt>
                <c:pt idx="3">
                  <c:v>13.949016595727699</c:v>
                </c:pt>
                <c:pt idx="4">
                  <c:v>15.868727876340351</c:v>
                </c:pt>
                <c:pt idx="5">
                  <c:v>16.15793341857357</c:v>
                </c:pt>
                <c:pt idx="6">
                  <c:v>16.93332837714609</c:v>
                </c:pt>
                <c:pt idx="7">
                  <c:v>15.878350423468127</c:v>
                </c:pt>
                <c:pt idx="8">
                  <c:v>15.580804392531086</c:v>
                </c:pt>
                <c:pt idx="9">
                  <c:v>17.394029146968947</c:v>
                </c:pt>
                <c:pt idx="10">
                  <c:v>16.670913334952711</c:v>
                </c:pt>
                <c:pt idx="11">
                  <c:v>17.869152739841201</c:v>
                </c:pt>
                <c:pt idx="12">
                  <c:v>12.786133269715572</c:v>
                </c:pt>
                <c:pt idx="13">
                  <c:v>14.569358147432236</c:v>
                </c:pt>
                <c:pt idx="14">
                  <c:v>16.632114192253525</c:v>
                </c:pt>
                <c:pt idx="15">
                  <c:v>17.560786174494002</c:v>
                </c:pt>
                <c:pt idx="16">
                  <c:v>18.140821380911511</c:v>
                </c:pt>
                <c:pt idx="17">
                  <c:v>16.036201550938401</c:v>
                </c:pt>
                <c:pt idx="18">
                  <c:v>17.799699453794812</c:v>
                </c:pt>
                <c:pt idx="19">
                  <c:v>17.420191102272394</c:v>
                </c:pt>
                <c:pt idx="20">
                  <c:v>16.948557466539196</c:v>
                </c:pt>
                <c:pt idx="21">
                  <c:v>19.015366946833506</c:v>
                </c:pt>
                <c:pt idx="22">
                  <c:v>18.350152906777694</c:v>
                </c:pt>
                <c:pt idx="23">
                  <c:v>21.7185663137397</c:v>
                </c:pt>
                <c:pt idx="24">
                  <c:v>14.39393477372499</c:v>
                </c:pt>
                <c:pt idx="25">
                  <c:v>15.498112982355099</c:v>
                </c:pt>
                <c:pt idx="26">
                  <c:v>15.584095953562604</c:v>
                </c:pt>
                <c:pt idx="27">
                  <c:v>12.767875253013298</c:v>
                </c:pt>
                <c:pt idx="28">
                  <c:v>16.3325798790924</c:v>
                </c:pt>
                <c:pt idx="29">
                  <c:v>24.57820052828831</c:v>
                </c:pt>
                <c:pt idx="30">
                  <c:v>24.688079303464292</c:v>
                </c:pt>
                <c:pt idx="31">
                  <c:v>22.927210212499634</c:v>
                </c:pt>
                <c:pt idx="32">
                  <c:v>25.491548469712907</c:v>
                </c:pt>
                <c:pt idx="33">
                  <c:v>25.9969875191405</c:v>
                </c:pt>
                <c:pt idx="34">
                  <c:v>24.102168197455462</c:v>
                </c:pt>
                <c:pt idx="35">
                  <c:v>31.676751822441293</c:v>
                </c:pt>
                <c:pt idx="36">
                  <c:v>20.834740613829993</c:v>
                </c:pt>
                <c:pt idx="37">
                  <c:v>22.508018631472858</c:v>
                </c:pt>
                <c:pt idx="38">
                  <c:v>29.727590310629836</c:v>
                </c:pt>
                <c:pt idx="39">
                  <c:v>30.425269015663961</c:v>
                </c:pt>
                <c:pt idx="40">
                  <c:v>30.840208873047022</c:v>
                </c:pt>
                <c:pt idx="41">
                  <c:v>32.124110554702732</c:v>
                </c:pt>
                <c:pt idx="42">
                  <c:v>29.743483268637508</c:v>
                </c:pt>
                <c:pt idx="43">
                  <c:v>29.204000000000001</c:v>
                </c:pt>
                <c:pt idx="44">
                  <c:v>31.814658114124896</c:v>
                </c:pt>
                <c:pt idx="45">
                  <c:v>29.035506091147276</c:v>
                </c:pt>
                <c:pt idx="46">
                  <c:v>30.230165493984597</c:v>
                </c:pt>
                <c:pt idx="47">
                  <c:v>33.432478194308445</c:v>
                </c:pt>
                <c:pt idx="48">
                  <c:v>20.754000000000001</c:v>
                </c:pt>
                <c:pt idx="49">
                  <c:v>23.648377445011516</c:v>
                </c:pt>
                <c:pt idx="50">
                  <c:v>24.739236840580205</c:v>
                </c:pt>
                <c:pt idx="51">
                  <c:v>25.637268653440977</c:v>
                </c:pt>
                <c:pt idx="52">
                  <c:v>31.413252910614915</c:v>
                </c:pt>
                <c:pt idx="53">
                  <c:v>26.507202169355594</c:v>
                </c:pt>
                <c:pt idx="54">
                  <c:v>20.864910026938198</c:v>
                </c:pt>
                <c:pt idx="55">
                  <c:v>23.301106210408175</c:v>
                </c:pt>
                <c:pt idx="56">
                  <c:v>20.87896068944703</c:v>
                </c:pt>
                <c:pt idx="57">
                  <c:v>19.971571979924548</c:v>
                </c:pt>
                <c:pt idx="58">
                  <c:v>21.732831462268773</c:v>
                </c:pt>
                <c:pt idx="59">
                  <c:v>24.125391275376231</c:v>
                </c:pt>
                <c:pt idx="60">
                  <c:v>17.501498267590858</c:v>
                </c:pt>
                <c:pt idx="61">
                  <c:v>18.942854821869531</c:v>
                </c:pt>
                <c:pt idx="62">
                  <c:v>23.01257849404794</c:v>
                </c:pt>
                <c:pt idx="63">
                  <c:v>20.459216976883791</c:v>
                </c:pt>
                <c:pt idx="64">
                  <c:v>24.897347713669944</c:v>
                </c:pt>
                <c:pt idx="65">
                  <c:v>23.308805912639695</c:v>
                </c:pt>
                <c:pt idx="66">
                  <c:v>22.030693806927214</c:v>
                </c:pt>
                <c:pt idx="67">
                  <c:v>22.840659427563391</c:v>
                </c:pt>
                <c:pt idx="68" formatCode="0.0">
                  <c:v>22.351741041567806</c:v>
                </c:pt>
                <c:pt idx="69" formatCode="0.0">
                  <c:v>23.134325445513703</c:v>
                </c:pt>
                <c:pt idx="70" formatCode="0.0">
                  <c:v>25.359928867635297</c:v>
                </c:pt>
                <c:pt idx="71">
                  <c:v>26.232788163806294</c:v>
                </c:pt>
                <c:pt idx="72" formatCode="General">
                  <c:v>18.457336650451396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D8-4EE7-9D20-A24932C2F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9870920"/>
        <c:axId val="489865824"/>
      </c:areaChart>
      <c:barChart>
        <c:barDir val="col"/>
        <c:grouping val="stacked"/>
        <c:varyColors val="0"/>
        <c:ser>
          <c:idx val="4"/>
          <c:order val="4"/>
          <c:tx>
            <c:strRef>
              <c:f>'Figure 3.B.5'!$F$1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'Figure 3.B.5'!$A$2:$A$74</c:f>
              <c:numCache>
                <c:formatCode>m/d/yyyy</c:formatCode>
                <c:ptCount val="73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44804</c:v>
                </c:pt>
                <c:pt idx="56">
                  <c:v>44834</c:v>
                </c:pt>
                <c:pt idx="57">
                  <c:v>44865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  <c:pt idx="62">
                  <c:v>45016</c:v>
                </c:pt>
                <c:pt idx="63">
                  <c:v>45046</c:v>
                </c:pt>
                <c:pt idx="64">
                  <c:v>45077</c:v>
                </c:pt>
                <c:pt idx="65">
                  <c:v>45107</c:v>
                </c:pt>
                <c:pt idx="66">
                  <c:v>45138</c:v>
                </c:pt>
                <c:pt idx="67">
                  <c:v>45169</c:v>
                </c:pt>
                <c:pt idx="68">
                  <c:v>45199</c:v>
                </c:pt>
                <c:pt idx="69">
                  <c:v>45229</c:v>
                </c:pt>
                <c:pt idx="70">
                  <c:v>45260</c:v>
                </c:pt>
                <c:pt idx="71">
                  <c:v>45291</c:v>
                </c:pt>
                <c:pt idx="72">
                  <c:v>45322</c:v>
                </c:pt>
              </c:numCache>
            </c:numRef>
          </c:cat>
          <c:val>
            <c:numRef>
              <c:f>'Figure 3.B.5'!$F$2:$F$74</c:f>
              <c:numCache>
                <c:formatCode>0</c:formatCode>
                <c:ptCount val="73"/>
              </c:numCache>
            </c:numRef>
          </c:val>
          <c:extLst>
            <c:ext xmlns:c16="http://schemas.microsoft.com/office/drawing/2014/chart" uri="{C3380CC4-5D6E-409C-BE32-E72D297353CC}">
              <c16:uniqueId val="{00000000-8964-4879-9A97-44B0FC154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9866216"/>
        <c:axId val="489868960"/>
      </c:barChart>
      <c:lineChart>
        <c:grouping val="standard"/>
        <c:varyColors val="0"/>
        <c:ser>
          <c:idx val="0"/>
          <c:order val="0"/>
          <c:tx>
            <c:strRef>
              <c:f>'Figure 3.B.5'!$B$1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3.B.5'!$A$2:$A$74</c:f>
              <c:numCache>
                <c:formatCode>m/d/yyyy</c:formatCode>
                <c:ptCount val="73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44804</c:v>
                </c:pt>
                <c:pt idx="56">
                  <c:v>44834</c:v>
                </c:pt>
                <c:pt idx="57">
                  <c:v>44865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  <c:pt idx="62">
                  <c:v>45016</c:v>
                </c:pt>
                <c:pt idx="63">
                  <c:v>45046</c:v>
                </c:pt>
                <c:pt idx="64">
                  <c:v>45077</c:v>
                </c:pt>
                <c:pt idx="65">
                  <c:v>45107</c:v>
                </c:pt>
                <c:pt idx="66">
                  <c:v>45138</c:v>
                </c:pt>
                <c:pt idx="67">
                  <c:v>45169</c:v>
                </c:pt>
                <c:pt idx="68">
                  <c:v>45199</c:v>
                </c:pt>
                <c:pt idx="69">
                  <c:v>45229</c:v>
                </c:pt>
                <c:pt idx="70">
                  <c:v>45260</c:v>
                </c:pt>
                <c:pt idx="71">
                  <c:v>45291</c:v>
                </c:pt>
                <c:pt idx="72">
                  <c:v>45322</c:v>
                </c:pt>
              </c:numCache>
            </c:numRef>
          </c:cat>
          <c:val>
            <c:numRef>
              <c:f>'Figure 3.B.5'!$B$2:$B$74</c:f>
              <c:numCache>
                <c:formatCode>0</c:formatCode>
                <c:ptCount val="73"/>
                <c:pt idx="0">
                  <c:v>67.727838278472859</c:v>
                </c:pt>
                <c:pt idx="1">
                  <c:v>80.879769734406111</c:v>
                </c:pt>
                <c:pt idx="2">
                  <c:v>92.953389166622145</c:v>
                </c:pt>
                <c:pt idx="3">
                  <c:v>82.429166092751018</c:v>
                </c:pt>
                <c:pt idx="4">
                  <c:v>104.52736550660863</c:v>
                </c:pt>
                <c:pt idx="5">
                  <c:v>124.46062906217036</c:v>
                </c:pt>
                <c:pt idx="6">
                  <c:v>132.73334916988114</c:v>
                </c:pt>
                <c:pt idx="7">
                  <c:v>124.99486901243247</c:v>
                </c:pt>
                <c:pt idx="8">
                  <c:v>107.64385422370272</c:v>
                </c:pt>
                <c:pt idx="9">
                  <c:v>119.94930892475281</c:v>
                </c:pt>
                <c:pt idx="10">
                  <c:v>106.64500245119328</c:v>
                </c:pt>
                <c:pt idx="11">
                  <c:v>115.88279846074536</c:v>
                </c:pt>
                <c:pt idx="12">
                  <c:v>67.110508672879234</c:v>
                </c:pt>
                <c:pt idx="13">
                  <c:v>76.794356048840271</c:v>
                </c:pt>
                <c:pt idx="14">
                  <c:v>86.881166026424481</c:v>
                </c:pt>
                <c:pt idx="15">
                  <c:v>97.866261131355216</c:v>
                </c:pt>
                <c:pt idx="16">
                  <c:v>104.03150127108701</c:v>
                </c:pt>
                <c:pt idx="17">
                  <c:v>111.064852251535</c:v>
                </c:pt>
                <c:pt idx="18">
                  <c:v>135.48210968327902</c:v>
                </c:pt>
                <c:pt idx="19">
                  <c:v>130.060795005074</c:v>
                </c:pt>
                <c:pt idx="20">
                  <c:v>117.529607471962</c:v>
                </c:pt>
                <c:pt idx="21">
                  <c:v>121.20834775878001</c:v>
                </c:pt>
                <c:pt idx="22">
                  <c:v>107.23442054808299</c:v>
                </c:pt>
                <c:pt idx="23">
                  <c:v>126.504306143062</c:v>
                </c:pt>
                <c:pt idx="24">
                  <c:v>67.845012700359291</c:v>
                </c:pt>
                <c:pt idx="25">
                  <c:v>76.431757165654403</c:v>
                </c:pt>
                <c:pt idx="26">
                  <c:v>71.319897393541808</c:v>
                </c:pt>
                <c:pt idx="27">
                  <c:v>54.539392012839201</c:v>
                </c:pt>
                <c:pt idx="28">
                  <c:v>72.491604640469902</c:v>
                </c:pt>
                <c:pt idx="29">
                  <c:v>115.14908424304301</c:v>
                </c:pt>
                <c:pt idx="30">
                  <c:v>128.871445260575</c:v>
                </c:pt>
                <c:pt idx="31">
                  <c:v>127.71052883025553</c:v>
                </c:pt>
                <c:pt idx="32">
                  <c:v>137.75879092311999</c:v>
                </c:pt>
                <c:pt idx="33">
                  <c:v>135.26950516744199</c:v>
                </c:pt>
                <c:pt idx="34">
                  <c:v>118.64912242852297</c:v>
                </c:pt>
                <c:pt idx="35">
                  <c:v>145.27856422675501</c:v>
                </c:pt>
                <c:pt idx="36">
                  <c:v>80.533883896755697</c:v>
                </c:pt>
                <c:pt idx="37">
                  <c:v>93.997626583784495</c:v>
                </c:pt>
                <c:pt idx="38">
                  <c:v>115.60841778074304</c:v>
                </c:pt>
                <c:pt idx="39">
                  <c:v>116.46571419601423</c:v>
                </c:pt>
                <c:pt idx="40">
                  <c:v>125.21471828926876</c:v>
                </c:pt>
                <c:pt idx="41">
                  <c:v>143.70235053234802</c:v>
                </c:pt>
                <c:pt idx="42">
                  <c:v>141.20651872980878</c:v>
                </c:pt>
                <c:pt idx="43">
                  <c:v>134.875</c:v>
                </c:pt>
                <c:pt idx="44">
                  <c:v>133.73830566657801</c:v>
                </c:pt>
                <c:pt idx="45">
                  <c:v>125.71639671421755</c:v>
                </c:pt>
                <c:pt idx="46">
                  <c:v>119.44306608467788</c:v>
                </c:pt>
                <c:pt idx="47">
                  <c:v>136.71734430324784</c:v>
                </c:pt>
                <c:pt idx="48">
                  <c:v>75.977999999999994</c:v>
                </c:pt>
                <c:pt idx="49">
                  <c:v>85.772666802984759</c:v>
                </c:pt>
                <c:pt idx="50">
                  <c:v>92.673752079549587</c:v>
                </c:pt>
                <c:pt idx="51">
                  <c:v>137.94700447707763</c:v>
                </c:pt>
                <c:pt idx="52">
                  <c:v>207.92987965529719</c:v>
                </c:pt>
                <c:pt idx="53">
                  <c:v>260.11751184445205</c:v>
                </c:pt>
                <c:pt idx="54">
                  <c:v>219.99810113127</c:v>
                </c:pt>
                <c:pt idx="55">
                  <c:v>198.08111695191633</c:v>
                </c:pt>
                <c:pt idx="56">
                  <c:v>194.30013199712178</c:v>
                </c:pt>
                <c:pt idx="57">
                  <c:v>179.94783611772235</c:v>
                </c:pt>
                <c:pt idx="58">
                  <c:v>173.13541286420343</c:v>
                </c:pt>
                <c:pt idx="59">
                  <c:v>174.99315512921942</c:v>
                </c:pt>
                <c:pt idx="60">
                  <c:v>103.64104068741426</c:v>
                </c:pt>
                <c:pt idx="61">
                  <c:v>110.01856603349108</c:v>
                </c:pt>
                <c:pt idx="62">
                  <c:v>125.97153328111474</c:v>
                </c:pt>
                <c:pt idx="63">
                  <c:v>109.31751183067652</c:v>
                </c:pt>
                <c:pt idx="64">
                  <c:v>130.94407298466274</c:v>
                </c:pt>
                <c:pt idx="65">
                  <c:v>128.040464788257</c:v>
                </c:pt>
                <c:pt idx="66">
                  <c:v>116.7380925640325</c:v>
                </c:pt>
                <c:pt idx="67">
                  <c:v>107.94315891195509</c:v>
                </c:pt>
                <c:pt idx="68" formatCode="0.0">
                  <c:v>93.947366579580006</c:v>
                </c:pt>
                <c:pt idx="69" formatCode="0.0">
                  <c:v>99.086828540199207</c:v>
                </c:pt>
                <c:pt idx="70" formatCode="0.0">
                  <c:v>87.686725085678603</c:v>
                </c:pt>
                <c:pt idx="71">
                  <c:v>102.275348464139</c:v>
                </c:pt>
                <c:pt idx="72" formatCode="General">
                  <c:v>69.915076930807501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D8-4EE7-9D20-A24932C2F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870920"/>
        <c:axId val="489865824"/>
      </c:lineChart>
      <c:dateAx>
        <c:axId val="489870920"/>
        <c:scaling>
          <c:orientation val="minMax"/>
        </c:scaling>
        <c:delete val="0"/>
        <c:axPos val="b"/>
        <c:numFmt formatCode="yyyy\-mm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89865824"/>
        <c:crosses val="autoZero"/>
        <c:auto val="1"/>
        <c:lblOffset val="100"/>
        <c:baseTimeUnit val="months"/>
      </c:dateAx>
      <c:valAx>
        <c:axId val="489865824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89870920"/>
        <c:crosses val="autoZero"/>
        <c:crossBetween val="between"/>
      </c:valAx>
      <c:valAx>
        <c:axId val="489868960"/>
        <c:scaling>
          <c:orientation val="minMax"/>
          <c:max val="300000"/>
          <c:min val="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89866216"/>
        <c:crosses val="max"/>
        <c:crossBetween val="between"/>
        <c:majorUnit val="50000"/>
        <c:dispUnits>
          <c:builtInUnit val="thousands"/>
        </c:dispUnits>
      </c:valAx>
      <c:dateAx>
        <c:axId val="489866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8986896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accent3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accent4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delete val="1"/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3.B.6'!$B$1</c:f>
              <c:strCache>
                <c:ptCount val="1"/>
                <c:pt idx="0">
                  <c:v>Final Acts (Permits for Operation)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'Figure 3.B.6'!$A$2:$A$29</c:f>
              <c:strCache>
                <c:ptCount val="28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</c:strCache>
            </c:strRef>
          </c:cat>
          <c:val>
            <c:numRef>
              <c:f>'Figure 3.B.6'!$B$2:$B$29</c:f>
              <c:numCache>
                <c:formatCode>General</c:formatCode>
                <c:ptCount val="28"/>
                <c:pt idx="0">
                  <c:v>93</c:v>
                </c:pt>
                <c:pt idx="1">
                  <c:v>120</c:v>
                </c:pt>
                <c:pt idx="2">
                  <c:v>88</c:v>
                </c:pt>
                <c:pt idx="3">
                  <c:v>166</c:v>
                </c:pt>
                <c:pt idx="4">
                  <c:v>112</c:v>
                </c:pt>
                <c:pt idx="5">
                  <c:v>174</c:v>
                </c:pt>
                <c:pt idx="6">
                  <c:v>132</c:v>
                </c:pt>
                <c:pt idx="7">
                  <c:v>114</c:v>
                </c:pt>
                <c:pt idx="8">
                  <c:v>45</c:v>
                </c:pt>
                <c:pt idx="9">
                  <c:v>141</c:v>
                </c:pt>
                <c:pt idx="10">
                  <c:v>145</c:v>
                </c:pt>
                <c:pt idx="11">
                  <c:v>166</c:v>
                </c:pt>
                <c:pt idx="12">
                  <c:v>104</c:v>
                </c:pt>
                <c:pt idx="13">
                  <c:v>63</c:v>
                </c:pt>
                <c:pt idx="14">
                  <c:v>113</c:v>
                </c:pt>
                <c:pt idx="15">
                  <c:v>94</c:v>
                </c:pt>
                <c:pt idx="16">
                  <c:v>86</c:v>
                </c:pt>
                <c:pt idx="17">
                  <c:v>178</c:v>
                </c:pt>
                <c:pt idx="18">
                  <c:v>126</c:v>
                </c:pt>
                <c:pt idx="19">
                  <c:v>139</c:v>
                </c:pt>
                <c:pt idx="20">
                  <c:v>174</c:v>
                </c:pt>
                <c:pt idx="21">
                  <c:v>209</c:v>
                </c:pt>
                <c:pt idx="22">
                  <c:v>57</c:v>
                </c:pt>
                <c:pt idx="23">
                  <c:v>151</c:v>
                </c:pt>
                <c:pt idx="24">
                  <c:v>73</c:v>
                </c:pt>
                <c:pt idx="25">
                  <c:v>143</c:v>
                </c:pt>
                <c:pt idx="26">
                  <c:v>192</c:v>
                </c:pt>
                <c:pt idx="27">
                  <c:v>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2B-49BC-94E8-B1DFECF2C0CF}"/>
            </c:ext>
          </c:extLst>
        </c:ser>
        <c:ser>
          <c:idx val="1"/>
          <c:order val="1"/>
          <c:tx>
            <c:strRef>
              <c:f>'Figure 3.B.6'!$C$1</c:f>
              <c:strCache>
                <c:ptCount val="1"/>
                <c:pt idx="0">
                  <c:v>Design Permits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'Figure 3.B.6'!$A$2:$A$29</c:f>
              <c:strCache>
                <c:ptCount val="28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</c:strCache>
            </c:strRef>
          </c:cat>
          <c:val>
            <c:numRef>
              <c:f>'Figure 3.B.6'!$C$2:$C$29</c:f>
              <c:numCache>
                <c:formatCode>General</c:formatCode>
                <c:ptCount val="28"/>
                <c:pt idx="0">
                  <c:v>219</c:v>
                </c:pt>
                <c:pt idx="1">
                  <c:v>490</c:v>
                </c:pt>
                <c:pt idx="2">
                  <c:v>563</c:v>
                </c:pt>
                <c:pt idx="3">
                  <c:v>527</c:v>
                </c:pt>
                <c:pt idx="4">
                  <c:v>246</c:v>
                </c:pt>
                <c:pt idx="5">
                  <c:v>394</c:v>
                </c:pt>
                <c:pt idx="6">
                  <c:v>503</c:v>
                </c:pt>
                <c:pt idx="7">
                  <c:v>337</c:v>
                </c:pt>
                <c:pt idx="8">
                  <c:v>380</c:v>
                </c:pt>
                <c:pt idx="9">
                  <c:v>624</c:v>
                </c:pt>
                <c:pt idx="10">
                  <c:v>789</c:v>
                </c:pt>
                <c:pt idx="11">
                  <c:v>819</c:v>
                </c:pt>
                <c:pt idx="12">
                  <c:v>881</c:v>
                </c:pt>
                <c:pt idx="13">
                  <c:v>521</c:v>
                </c:pt>
                <c:pt idx="14">
                  <c:v>954</c:v>
                </c:pt>
                <c:pt idx="15">
                  <c:v>608</c:v>
                </c:pt>
                <c:pt idx="16">
                  <c:v>621</c:v>
                </c:pt>
                <c:pt idx="17">
                  <c:v>711</c:v>
                </c:pt>
                <c:pt idx="18">
                  <c:v>808</c:v>
                </c:pt>
                <c:pt idx="19">
                  <c:v>904</c:v>
                </c:pt>
                <c:pt idx="20">
                  <c:v>745</c:v>
                </c:pt>
                <c:pt idx="21">
                  <c:v>951</c:v>
                </c:pt>
                <c:pt idx="22">
                  <c:v>1044</c:v>
                </c:pt>
                <c:pt idx="23">
                  <c:v>1274</c:v>
                </c:pt>
                <c:pt idx="24">
                  <c:v>719</c:v>
                </c:pt>
                <c:pt idx="25">
                  <c:v>1109</c:v>
                </c:pt>
                <c:pt idx="26">
                  <c:v>1337</c:v>
                </c:pt>
                <c:pt idx="27">
                  <c:v>1283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2B-49BC-94E8-B1DFECF2C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870136"/>
        <c:axId val="489866608"/>
      </c:lineChart>
      <c:lineChart>
        <c:grouping val="standard"/>
        <c:varyColors val="0"/>
        <c:ser>
          <c:idx val="2"/>
          <c:order val="2"/>
          <c:tx>
            <c:strRef>
              <c:f>'Figure 3.B.6'!$D$1</c:f>
              <c:strCache>
                <c:ptCount val="1"/>
                <c:pt idx="0">
                  <c:v>Construction Permits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'Figure 3.B.6'!$A$2:$A$29</c:f>
              <c:strCache>
                <c:ptCount val="28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</c:strCache>
            </c:strRef>
          </c:cat>
          <c:val>
            <c:numRef>
              <c:f>'Figure 3.B.6'!$D$2:$D$29</c:f>
              <c:numCache>
                <c:formatCode>General</c:formatCode>
                <c:ptCount val="28"/>
                <c:pt idx="0">
                  <c:v>133</c:v>
                </c:pt>
                <c:pt idx="1">
                  <c:v>331</c:v>
                </c:pt>
                <c:pt idx="2">
                  <c:v>297</c:v>
                </c:pt>
                <c:pt idx="3">
                  <c:v>247</c:v>
                </c:pt>
                <c:pt idx="4">
                  <c:v>405</c:v>
                </c:pt>
                <c:pt idx="5">
                  <c:v>571</c:v>
                </c:pt>
                <c:pt idx="6">
                  <c:v>548</c:v>
                </c:pt>
                <c:pt idx="7">
                  <c:v>264</c:v>
                </c:pt>
                <c:pt idx="8">
                  <c:v>269</c:v>
                </c:pt>
                <c:pt idx="9">
                  <c:v>546</c:v>
                </c:pt>
                <c:pt idx="10">
                  <c:v>544</c:v>
                </c:pt>
                <c:pt idx="11">
                  <c:v>494</c:v>
                </c:pt>
                <c:pt idx="12">
                  <c:v>385</c:v>
                </c:pt>
                <c:pt idx="13">
                  <c:v>353</c:v>
                </c:pt>
                <c:pt idx="14">
                  <c:v>514</c:v>
                </c:pt>
                <c:pt idx="15">
                  <c:v>348</c:v>
                </c:pt>
                <c:pt idx="16">
                  <c:v>261</c:v>
                </c:pt>
                <c:pt idx="17">
                  <c:v>637</c:v>
                </c:pt>
                <c:pt idx="18">
                  <c:v>526</c:v>
                </c:pt>
                <c:pt idx="19">
                  <c:v>439</c:v>
                </c:pt>
                <c:pt idx="20">
                  <c:v>343</c:v>
                </c:pt>
                <c:pt idx="21">
                  <c:v>679</c:v>
                </c:pt>
                <c:pt idx="22">
                  <c:v>628</c:v>
                </c:pt>
                <c:pt idx="23">
                  <c:v>523</c:v>
                </c:pt>
                <c:pt idx="24">
                  <c:v>389</c:v>
                </c:pt>
                <c:pt idx="25">
                  <c:v>479</c:v>
                </c:pt>
                <c:pt idx="26">
                  <c:v>694</c:v>
                </c:pt>
                <c:pt idx="27">
                  <c:v>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C2B-49BC-94E8-B1DFECF2C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871312"/>
        <c:axId val="489870528"/>
      </c:lineChart>
      <c:catAx>
        <c:axId val="489870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89866608"/>
        <c:crosses val="autoZero"/>
        <c:auto val="1"/>
        <c:lblAlgn val="ctr"/>
        <c:lblOffset val="100"/>
        <c:noMultiLvlLbl val="0"/>
      </c:catAx>
      <c:valAx>
        <c:axId val="489866608"/>
        <c:scaling>
          <c:orientation val="minMax"/>
          <c:max val="1500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89870136"/>
        <c:crosses val="autoZero"/>
        <c:crossBetween val="between"/>
        <c:majorUnit val="500"/>
      </c:valAx>
      <c:valAx>
        <c:axId val="489870528"/>
        <c:scaling>
          <c:orientation val="minMax"/>
          <c:max val="150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89871312"/>
        <c:crosses val="max"/>
        <c:crossBetween val="between"/>
        <c:majorUnit val="500"/>
      </c:valAx>
      <c:catAx>
        <c:axId val="489871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98705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accent2">
                    <a:lumMod val="7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accent3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3.B.7'!$B$4</c:f>
              <c:strCache>
                <c:ptCount val="1"/>
                <c:pt idx="0">
                  <c:v>Capital goods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3.B.7'!$A$5:$A$12</c:f>
              <c:strCache>
                <c:ptCount val="8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</c:strCache>
            </c:strRef>
          </c:cat>
          <c:val>
            <c:numRef>
              <c:f>'Figure 3.B.7'!$B$5:$B$12</c:f>
              <c:numCache>
                <c:formatCode>General</c:formatCode>
                <c:ptCount val="8"/>
                <c:pt idx="0">
                  <c:v>160.8929654399999</c:v>
                </c:pt>
                <c:pt idx="1">
                  <c:v>248.74512536999981</c:v>
                </c:pt>
                <c:pt idx="2">
                  <c:v>335.53348771000032</c:v>
                </c:pt>
                <c:pt idx="3">
                  <c:v>382.00314034000019</c:v>
                </c:pt>
                <c:pt idx="4">
                  <c:v>380.43769919999966</c:v>
                </c:pt>
                <c:pt idx="5">
                  <c:v>428.49401278000056</c:v>
                </c:pt>
                <c:pt idx="6">
                  <c:v>421.74384304000068</c:v>
                </c:pt>
                <c:pt idx="7">
                  <c:v>364.02444497999915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EB-4D02-8821-D3D65265F01A}"/>
            </c:ext>
          </c:extLst>
        </c:ser>
        <c:ser>
          <c:idx val="1"/>
          <c:order val="1"/>
          <c:tx>
            <c:strRef>
              <c:f>'Figure 3.B.7'!$C$4</c:f>
              <c:strCache>
                <c:ptCount val="1"/>
                <c:pt idx="0">
                  <c:v>Intermediate consumtion goods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3.B.7'!$A$5:$A$12</c:f>
              <c:strCache>
                <c:ptCount val="8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</c:strCache>
            </c:strRef>
          </c:cat>
          <c:val>
            <c:numRef>
              <c:f>'Figure 3.B.7'!$C$5:$C$12</c:f>
              <c:numCache>
                <c:formatCode>General</c:formatCode>
                <c:ptCount val="8"/>
                <c:pt idx="0">
                  <c:v>680.41740526000058</c:v>
                </c:pt>
                <c:pt idx="1">
                  <c:v>955.50008424999919</c:v>
                </c:pt>
                <c:pt idx="2">
                  <c:v>1135.4568141300024</c:v>
                </c:pt>
                <c:pt idx="3">
                  <c:v>1271.951397300001</c:v>
                </c:pt>
                <c:pt idx="4">
                  <c:v>1127.6910131900006</c:v>
                </c:pt>
                <c:pt idx="5">
                  <c:v>1161.7856117800006</c:v>
                </c:pt>
                <c:pt idx="6">
                  <c:v>1134.59859304</c:v>
                </c:pt>
                <c:pt idx="7">
                  <c:v>2146.9247819899983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EB-4D02-8821-D3D65265F01A}"/>
            </c:ext>
          </c:extLst>
        </c:ser>
        <c:ser>
          <c:idx val="2"/>
          <c:order val="2"/>
          <c:tx>
            <c:strRef>
              <c:f>'Figure 3.B.7'!$D$4</c:f>
              <c:strCache>
                <c:ptCount val="1"/>
                <c:pt idx="0">
                  <c:v>Final consumption goods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3.B.7'!$A$5:$A$12</c:f>
              <c:strCache>
                <c:ptCount val="8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</c:strCache>
            </c:strRef>
          </c:cat>
          <c:val>
            <c:numRef>
              <c:f>'Figure 3.B.7'!$D$5:$D$12</c:f>
              <c:numCache>
                <c:formatCode>General</c:formatCode>
                <c:ptCount val="8"/>
                <c:pt idx="0">
                  <c:v>443.47100861999922</c:v>
                </c:pt>
                <c:pt idx="1">
                  <c:v>576.24738769000021</c:v>
                </c:pt>
                <c:pt idx="2">
                  <c:v>804.27122259000134</c:v>
                </c:pt>
                <c:pt idx="3">
                  <c:v>1136.8911582099997</c:v>
                </c:pt>
                <c:pt idx="4">
                  <c:v>925.9780363600014</c:v>
                </c:pt>
                <c:pt idx="5">
                  <c:v>1093.7991818799981</c:v>
                </c:pt>
                <c:pt idx="6">
                  <c:v>1030.0420112000011</c:v>
                </c:pt>
                <c:pt idx="7">
                  <c:v>1033.1807705599999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EB-4D02-8821-D3D65265F01A}"/>
            </c:ext>
          </c:extLst>
        </c:ser>
        <c:ser>
          <c:idx val="3"/>
          <c:order val="3"/>
          <c:tx>
            <c:strRef>
              <c:f>'Figure 3.B.7'!$E$4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3.B.7'!$A$5:$A$12</c:f>
              <c:strCache>
                <c:ptCount val="8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</c:strCache>
            </c:strRef>
          </c:cat>
          <c:val>
            <c:numRef>
              <c:f>'Figure 3.B.7'!$E$5:$E$12</c:f>
              <c:numCache>
                <c:formatCode>General</c:formatCode>
                <c:ptCount val="8"/>
                <c:pt idx="0">
                  <c:v>80.039897219999986</c:v>
                </c:pt>
                <c:pt idx="1">
                  <c:v>111.47124637000007</c:v>
                </c:pt>
                <c:pt idx="2">
                  <c:v>265.00076321000012</c:v>
                </c:pt>
                <c:pt idx="3">
                  <c:v>187.96609896000029</c:v>
                </c:pt>
                <c:pt idx="4">
                  <c:v>237.93909345000014</c:v>
                </c:pt>
                <c:pt idx="5">
                  <c:v>257.78380191999992</c:v>
                </c:pt>
                <c:pt idx="6">
                  <c:v>277.37105144999998</c:v>
                </c:pt>
                <c:pt idx="7">
                  <c:v>282.90605317999996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EB-4D02-8821-D3D65265F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9859160"/>
        <c:axId val="489859944"/>
      </c:barChart>
      <c:lineChart>
        <c:grouping val="standard"/>
        <c:varyColors val="0"/>
        <c:ser>
          <c:idx val="4"/>
          <c:order val="4"/>
          <c:tx>
            <c:strRef>
              <c:f>'Figure 3.B.7'!$F$4</c:f>
              <c:strCache>
                <c:ptCount val="1"/>
                <c:pt idx="0">
                  <c:v>Total import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'Figure 3.B.7'!$A$5:$A$12</c:f>
              <c:strCache>
                <c:ptCount val="8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</c:strCache>
            </c:strRef>
          </c:cat>
          <c:val>
            <c:numRef>
              <c:f>'Figure 3.B.7'!$F$5:$F$12</c:f>
              <c:numCache>
                <c:formatCode>General</c:formatCode>
                <c:ptCount val="8"/>
                <c:pt idx="0">
                  <c:v>1364.8212765399999</c:v>
                </c:pt>
                <c:pt idx="1">
                  <c:v>1891.9638436799994</c:v>
                </c:pt>
                <c:pt idx="2">
                  <c:v>2540.2622876400042</c:v>
                </c:pt>
                <c:pt idx="3">
                  <c:v>2978.8117948100012</c:v>
                </c:pt>
                <c:pt idx="4">
                  <c:v>2672.0458422000015</c:v>
                </c:pt>
                <c:pt idx="5">
                  <c:v>2941.8626083599993</c:v>
                </c:pt>
                <c:pt idx="6">
                  <c:v>2863.7554987300018</c:v>
                </c:pt>
                <c:pt idx="7">
                  <c:v>3827.0360507099977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EB-4D02-8821-D3D65265F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868568"/>
        <c:axId val="489861512"/>
      </c:lineChart>
      <c:catAx>
        <c:axId val="489859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89859944"/>
        <c:crosses val="autoZero"/>
        <c:auto val="1"/>
        <c:lblAlgn val="ctr"/>
        <c:lblOffset val="100"/>
        <c:noMultiLvlLbl val="0"/>
      </c:catAx>
      <c:valAx>
        <c:axId val="489859944"/>
        <c:scaling>
          <c:orientation val="minMax"/>
          <c:max val="4000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89859160"/>
        <c:crosses val="autoZero"/>
        <c:crossBetween val="between"/>
        <c:majorUnit val="1000"/>
      </c:valAx>
      <c:valAx>
        <c:axId val="489861512"/>
        <c:scaling>
          <c:orientation val="minMax"/>
          <c:max val="400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89868568"/>
        <c:crosses val="max"/>
        <c:crossBetween val="between"/>
        <c:majorUnit val="1000"/>
      </c:valAx>
      <c:catAx>
        <c:axId val="489868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98615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3">
                    <a:lumMod val="7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4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5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47594050743664E-2"/>
          <c:y val="5.1944439899874024E-2"/>
          <c:w val="0.84150481189851267"/>
          <c:h val="0.76266336284659997"/>
        </c:manualLayout>
      </c:layout>
      <c:lineChart>
        <c:grouping val="standard"/>
        <c:varyColors val="0"/>
        <c:ser>
          <c:idx val="0"/>
          <c:order val="0"/>
          <c:tx>
            <c:strRef>
              <c:f>'Figure 3.B.8'!$B$1</c:f>
              <c:strCache>
                <c:ptCount val="1"/>
                <c:pt idx="0">
                  <c:v>Real exchange rate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3.B.8'!$A$58:$A$86</c:f>
              <c:strCache>
                <c:ptCount val="29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</c:strCache>
            </c:strRef>
          </c:cat>
          <c:val>
            <c:numRef>
              <c:f>'Figure 3.B.8'!$B$58:$B$86</c:f>
              <c:numCache>
                <c:formatCode>General</c:formatCode>
                <c:ptCount val="29"/>
                <c:pt idx="0">
                  <c:v>167.91156000000001</c:v>
                </c:pt>
                <c:pt idx="1">
                  <c:v>169.59537399999999</c:v>
                </c:pt>
                <c:pt idx="2">
                  <c:v>171.81974099999999</c:v>
                </c:pt>
                <c:pt idx="3">
                  <c:v>172.62148500000001</c:v>
                </c:pt>
                <c:pt idx="4">
                  <c:v>175.01022</c:v>
                </c:pt>
                <c:pt idx="5">
                  <c:v>171.785447</c:v>
                </c:pt>
                <c:pt idx="6">
                  <c:v>167.54822200000001</c:v>
                </c:pt>
                <c:pt idx="7">
                  <c:v>167.002128</c:v>
                </c:pt>
                <c:pt idx="8">
                  <c:v>167.172248</c:v>
                </c:pt>
                <c:pt idx="9">
                  <c:v>166.73964599999999</c:v>
                </c:pt>
                <c:pt idx="10">
                  <c:v>165.69192100000001</c:v>
                </c:pt>
                <c:pt idx="11">
                  <c:v>166.14533700000001</c:v>
                </c:pt>
                <c:pt idx="12">
                  <c:v>165.63458900000001</c:v>
                </c:pt>
                <c:pt idx="13">
                  <c:v>162.15738300000001</c:v>
                </c:pt>
                <c:pt idx="14">
                  <c:v>165.766572</c:v>
                </c:pt>
                <c:pt idx="15">
                  <c:v>168.62925999999999</c:v>
                </c:pt>
                <c:pt idx="16">
                  <c:v>172.55683200000001</c:v>
                </c:pt>
                <c:pt idx="17">
                  <c:v>170.94289599999999</c:v>
                </c:pt>
                <c:pt idx="18">
                  <c:v>163.37059199999999</c:v>
                </c:pt>
                <c:pt idx="19">
                  <c:v>160.85527099999999</c:v>
                </c:pt>
                <c:pt idx="20">
                  <c:v>156.04400100000001</c:v>
                </c:pt>
                <c:pt idx="21">
                  <c:v>154.775588</c:v>
                </c:pt>
                <c:pt idx="22">
                  <c:v>144.89909800000001</c:v>
                </c:pt>
                <c:pt idx="23">
                  <c:v>141.86034799999999</c:v>
                </c:pt>
                <c:pt idx="24">
                  <c:v>139.237347</c:v>
                </c:pt>
                <c:pt idx="25">
                  <c:v>137.27824200000001</c:v>
                </c:pt>
                <c:pt idx="26">
                  <c:v>132.47442899999999</c:v>
                </c:pt>
                <c:pt idx="27">
                  <c:v>137.139996</c:v>
                </c:pt>
                <c:pt idx="28">
                  <c:v>140.639509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9A-49C1-B78F-ACDAAAD8ADBD}"/>
            </c:ext>
          </c:extLst>
        </c:ser>
        <c:ser>
          <c:idx val="2"/>
          <c:order val="2"/>
          <c:tx>
            <c:strRef>
              <c:f>'Figure 3.B.8'!$D$1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'Figure 3.B.8'!$A$58:$A$86</c:f>
              <c:strCache>
                <c:ptCount val="29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</c:strCache>
            </c:strRef>
          </c:cat>
          <c:val>
            <c:numRef>
              <c:f>'Figure 3.B.8'!$D$58:$D$86</c:f>
              <c:numCache>
                <c:formatCode>General</c:formatCode>
                <c:ptCount val="29"/>
                <c:pt idx="20">
                  <c:v>144.69498400000001</c:v>
                </c:pt>
                <c:pt idx="21">
                  <c:v>143.874786</c:v>
                </c:pt>
                <c:pt idx="22">
                  <c:v>142.73018500000001</c:v>
                </c:pt>
                <c:pt idx="23">
                  <c:v>141.59541999999999</c:v>
                </c:pt>
                <c:pt idx="24">
                  <c:v>140.550951</c:v>
                </c:pt>
                <c:pt idx="25">
                  <c:v>139.540077</c:v>
                </c:pt>
                <c:pt idx="26">
                  <c:v>138.58606499999999</c:v>
                </c:pt>
                <c:pt idx="27">
                  <c:v>137.701359</c:v>
                </c:pt>
                <c:pt idx="28">
                  <c:v>136.88239999999999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9A-49C1-B78F-ACDAAAD8A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867392"/>
        <c:axId val="489867784"/>
      </c:lineChart>
      <c:lineChart>
        <c:grouping val="standard"/>
        <c:varyColors val="0"/>
        <c:ser>
          <c:idx val="1"/>
          <c:order val="1"/>
          <c:tx>
            <c:strRef>
              <c:f>'Figure 3.B.8'!$C$1</c:f>
              <c:strCache>
                <c:ptCount val="1"/>
                <c:pt idx="0">
                  <c:v>Real exchange rate trend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3.B.8'!$A$58:$A$86</c:f>
              <c:strCache>
                <c:ptCount val="29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</c:strCache>
            </c:strRef>
          </c:cat>
          <c:val>
            <c:numRef>
              <c:f>'Figure 3.B.8'!$C$58:$C$86</c:f>
              <c:numCache>
                <c:formatCode>General</c:formatCode>
                <c:ptCount val="29"/>
                <c:pt idx="0">
                  <c:v>163.888442</c:v>
                </c:pt>
                <c:pt idx="1">
                  <c:v>163.83786900000001</c:v>
                </c:pt>
                <c:pt idx="2">
                  <c:v>163.83558600000001</c:v>
                </c:pt>
                <c:pt idx="3">
                  <c:v>163.901995</c:v>
                </c:pt>
                <c:pt idx="4">
                  <c:v>164.021365</c:v>
                </c:pt>
                <c:pt idx="5">
                  <c:v>164.01523499999999</c:v>
                </c:pt>
                <c:pt idx="6">
                  <c:v>163.96624700000001</c:v>
                </c:pt>
                <c:pt idx="7">
                  <c:v>163.84525600000001</c:v>
                </c:pt>
                <c:pt idx="8">
                  <c:v>163.71233799999999</c:v>
                </c:pt>
                <c:pt idx="9">
                  <c:v>163.58771200000001</c:v>
                </c:pt>
                <c:pt idx="10">
                  <c:v>163.43418399999999</c:v>
                </c:pt>
                <c:pt idx="11">
                  <c:v>163.23811699999999</c:v>
                </c:pt>
                <c:pt idx="12">
                  <c:v>162.90384399999999</c:v>
                </c:pt>
                <c:pt idx="13">
                  <c:v>162.460677</c:v>
                </c:pt>
                <c:pt idx="14">
                  <c:v>161.87656699999999</c:v>
                </c:pt>
                <c:pt idx="15">
                  <c:v>161.08874700000001</c:v>
                </c:pt>
                <c:pt idx="16">
                  <c:v>160.16397000000001</c:v>
                </c:pt>
                <c:pt idx="17">
                  <c:v>159.02633</c:v>
                </c:pt>
                <c:pt idx="18">
                  <c:v>157.71033399999999</c:v>
                </c:pt>
                <c:pt idx="19">
                  <c:v>156.22931399999999</c:v>
                </c:pt>
                <c:pt idx="20">
                  <c:v>154.69498400000001</c:v>
                </c:pt>
                <c:pt idx="21">
                  <c:v>153.874786</c:v>
                </c:pt>
                <c:pt idx="22">
                  <c:v>152.73018500000001</c:v>
                </c:pt>
                <c:pt idx="23">
                  <c:v>151.59541999999999</c:v>
                </c:pt>
                <c:pt idx="24">
                  <c:v>150.550951</c:v>
                </c:pt>
                <c:pt idx="25">
                  <c:v>149.540077</c:v>
                </c:pt>
                <c:pt idx="26">
                  <c:v>148.58606499999999</c:v>
                </c:pt>
                <c:pt idx="27">
                  <c:v>147.701359</c:v>
                </c:pt>
                <c:pt idx="28">
                  <c:v>146.88239999999999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9A-49C1-B78F-ACDAAAD8A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860728"/>
        <c:axId val="489860336"/>
      </c:lineChart>
      <c:catAx>
        <c:axId val="48986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89867784"/>
        <c:crosses val="autoZero"/>
        <c:auto val="1"/>
        <c:lblAlgn val="ctr"/>
        <c:lblOffset val="100"/>
        <c:noMultiLvlLbl val="0"/>
      </c:catAx>
      <c:valAx>
        <c:axId val="489867784"/>
        <c:scaling>
          <c:orientation val="minMax"/>
          <c:max val="180"/>
          <c:min val="13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89867392"/>
        <c:crosses val="autoZero"/>
        <c:crossBetween val="between"/>
        <c:majorUnit val="10"/>
      </c:valAx>
      <c:valAx>
        <c:axId val="489860336"/>
        <c:scaling>
          <c:orientation val="minMax"/>
          <c:max val="180"/>
          <c:min val="13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89860728"/>
        <c:crosses val="max"/>
        <c:crossBetween val="between"/>
        <c:majorUnit val="10"/>
      </c:valAx>
      <c:catAx>
        <c:axId val="489860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9860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delete val="1"/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15447681539807523"/>
          <c:y val="2.308980550395404E-2"/>
          <c:w val="0.69660192475940508"/>
          <c:h val="7.9688050770949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726471206603054E-2"/>
          <c:y val="4.4715447154471545E-2"/>
          <c:w val="0.88983990857731932"/>
          <c:h val="0.87724089366877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3.B.9'!$A$2</c:f>
              <c:strCache>
                <c:ptCount val="1"/>
                <c:pt idx="0">
                  <c:v>Revenue impulse contribution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3.B.9'!$B$1:$I$1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2024*</c:v>
                </c:pt>
              </c:strCache>
            </c:strRef>
          </c:cat>
          <c:val>
            <c:numRef>
              <c:f>'Figure 3.B.9'!$B$2:$I$2</c:f>
              <c:numCache>
                <c:formatCode>General</c:formatCode>
                <c:ptCount val="8"/>
                <c:pt idx="0">
                  <c:v>0.3</c:v>
                </c:pt>
                <c:pt idx="1">
                  <c:v>-1.1000000000000001</c:v>
                </c:pt>
                <c:pt idx="2">
                  <c:v>0.1</c:v>
                </c:pt>
                <c:pt idx="3">
                  <c:v>0.3</c:v>
                </c:pt>
                <c:pt idx="4">
                  <c:v>0</c:v>
                </c:pt>
                <c:pt idx="5">
                  <c:v>0.24</c:v>
                </c:pt>
                <c:pt idx="6" formatCode="0.0">
                  <c:v>-0.56000000000000005</c:v>
                </c:pt>
                <c:pt idx="7">
                  <c:v>-0.4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84-43FB-9432-1EF205321B7E}"/>
            </c:ext>
          </c:extLst>
        </c:ser>
        <c:ser>
          <c:idx val="1"/>
          <c:order val="1"/>
          <c:tx>
            <c:strRef>
              <c:f>'Figure 3.B.9'!$A$3</c:f>
              <c:strCache>
                <c:ptCount val="1"/>
                <c:pt idx="0">
                  <c:v>Expenditure impulse contribution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3.B.9'!$B$1:$I$1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2024*</c:v>
                </c:pt>
              </c:strCache>
            </c:strRef>
          </c:cat>
          <c:val>
            <c:numRef>
              <c:f>'Figure 3.B.9'!$B$3:$I$3</c:f>
              <c:numCache>
                <c:formatCode>General</c:formatCode>
                <c:ptCount val="8"/>
                <c:pt idx="0">
                  <c:v>-2.6</c:v>
                </c:pt>
                <c:pt idx="1">
                  <c:v>0.2</c:v>
                </c:pt>
                <c:pt idx="2">
                  <c:v>1.1000000000000001</c:v>
                </c:pt>
                <c:pt idx="3">
                  <c:v>2.8</c:v>
                </c:pt>
                <c:pt idx="4">
                  <c:v>-0.8</c:v>
                </c:pt>
                <c:pt idx="5">
                  <c:v>-0.56000000000000005</c:v>
                </c:pt>
                <c:pt idx="6" formatCode="0.0">
                  <c:v>-0.69</c:v>
                </c:pt>
                <c:pt idx="7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84-43FB-9432-1EF205321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895896"/>
        <c:axId val="397895504"/>
      </c:barChart>
      <c:lineChart>
        <c:grouping val="standard"/>
        <c:varyColors val="0"/>
        <c:ser>
          <c:idx val="2"/>
          <c:order val="2"/>
          <c:tx>
            <c:strRef>
              <c:f>'Figure 3.B.9'!$A$4</c:f>
              <c:strCache>
                <c:ptCount val="1"/>
                <c:pt idx="0">
                  <c:v>Fiscal impulse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'Figure 3.B.9'!$B$1:$I$1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2024*</c:v>
                </c:pt>
              </c:strCache>
            </c:strRef>
          </c:cat>
          <c:val>
            <c:numRef>
              <c:f>'Figure 3.B.9'!$B$4:$I$4</c:f>
              <c:numCache>
                <c:formatCode>0.0</c:formatCode>
                <c:ptCount val="8"/>
                <c:pt idx="0">
                  <c:v>-2.5520751821000003</c:v>
                </c:pt>
                <c:pt idx="1">
                  <c:v>-2.5645454506999998</c:v>
                </c:pt>
                <c:pt idx="2">
                  <c:v>1.5687910762999999</c:v>
                </c:pt>
                <c:pt idx="3">
                  <c:v>4.2025479900000002</c:v>
                </c:pt>
                <c:pt idx="4" formatCode="General">
                  <c:v>-0.75</c:v>
                </c:pt>
                <c:pt idx="5" formatCode="General">
                  <c:v>-0.1</c:v>
                </c:pt>
                <c:pt idx="6">
                  <c:v>-1.26</c:v>
                </c:pt>
                <c:pt idx="7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84-43FB-9432-1EF205321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895896"/>
        <c:axId val="397895504"/>
      </c:lineChart>
      <c:lineChart>
        <c:grouping val="standard"/>
        <c:varyColors val="0"/>
        <c:ser>
          <c:idx val="3"/>
          <c:order val="3"/>
          <c:tx>
            <c:strRef>
              <c:f>'Figure 3.B.9'!$A$5</c:f>
              <c:strCache>
                <c:ptCount val="1"/>
                <c:pt idx="0">
                  <c:v>Fiscal impulse (including reserve funds)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'Figure 3.B.9'!$B$1:$I$1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2024*</c:v>
                </c:pt>
              </c:strCache>
            </c:strRef>
          </c:cat>
          <c:val>
            <c:numRef>
              <c:f>'Figure 3.B.9'!$B$5:$I$5</c:f>
              <c:numCache>
                <c:formatCode>General</c:formatCode>
                <c:ptCount val="8"/>
                <c:pt idx="6" formatCode="0.0">
                  <c:v>-1.3</c:v>
                </c:pt>
                <c:pt idx="7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84-43FB-9432-1EF205321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365776"/>
        <c:axId val="730359112"/>
      </c:lineChart>
      <c:catAx>
        <c:axId val="397895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97895504"/>
        <c:crosses val="autoZero"/>
        <c:auto val="1"/>
        <c:lblAlgn val="ctr"/>
        <c:lblOffset val="100"/>
        <c:noMultiLvlLbl val="0"/>
      </c:catAx>
      <c:valAx>
        <c:axId val="397895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97895896"/>
        <c:crosses val="autoZero"/>
        <c:crossBetween val="between"/>
      </c:valAx>
      <c:valAx>
        <c:axId val="730359112"/>
        <c:scaling>
          <c:orientation val="minMax"/>
          <c:max val="5"/>
          <c:min val="-3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730365776"/>
        <c:crosses val="max"/>
        <c:crossBetween val="between"/>
      </c:valAx>
      <c:catAx>
        <c:axId val="730365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03591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4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5.2809992743155149E-2"/>
          <c:y val="1.2193201459573618E-2"/>
          <c:w val="0.87715331610680447"/>
          <c:h val="0.109758018052621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851924759405074E-2"/>
          <c:y val="7.0418560037304401E-2"/>
          <c:w val="0.88451837270341205"/>
          <c:h val="0.6723592486078166"/>
        </c:manualLayout>
      </c:layout>
      <c:lineChart>
        <c:grouping val="standard"/>
        <c:varyColors val="0"/>
        <c:ser>
          <c:idx val="0"/>
          <c:order val="0"/>
          <c:tx>
            <c:strRef>
              <c:f>'Figure 3.C.1'!$B$1</c:f>
              <c:strCache>
                <c:ptCount val="1"/>
                <c:pt idx="0">
                  <c:v>Unemployment rate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3.C.1'!$A$2:$A$28</c:f>
              <c:strCache>
                <c:ptCount val="27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</c:strCache>
            </c:strRef>
          </c:cat>
          <c:val>
            <c:numRef>
              <c:f>'Figure 3.C.1'!$B$2:$B$28</c:f>
              <c:numCache>
                <c:formatCode>General</c:formatCode>
                <c:ptCount val="27"/>
                <c:pt idx="0">
                  <c:v>21.8</c:v>
                </c:pt>
                <c:pt idx="1">
                  <c:v>20.5</c:v>
                </c:pt>
                <c:pt idx="2">
                  <c:v>19.899999999999999</c:v>
                </c:pt>
                <c:pt idx="3">
                  <c:v>20.6</c:v>
                </c:pt>
                <c:pt idx="4">
                  <c:v>20</c:v>
                </c:pt>
                <c:pt idx="5">
                  <c:v>19.399999999999999</c:v>
                </c:pt>
                <c:pt idx="6">
                  <c:v>17.600000000000001</c:v>
                </c:pt>
                <c:pt idx="7">
                  <c:v>18.399999999999999</c:v>
                </c:pt>
                <c:pt idx="8">
                  <c:v>21.5</c:v>
                </c:pt>
                <c:pt idx="9">
                  <c:v>16.899999999999999</c:v>
                </c:pt>
                <c:pt idx="10">
                  <c:v>17.399999999999999</c:v>
                </c:pt>
                <c:pt idx="11">
                  <c:v>17.2</c:v>
                </c:pt>
                <c:pt idx="12">
                  <c:v>19.7</c:v>
                </c:pt>
                <c:pt idx="13">
                  <c:v>17.5</c:v>
                </c:pt>
                <c:pt idx="14">
                  <c:v>18.100000000000001</c:v>
                </c:pt>
                <c:pt idx="15">
                  <c:v>16</c:v>
                </c:pt>
                <c:pt idx="16">
                  <c:v>16.7</c:v>
                </c:pt>
                <c:pt idx="17">
                  <c:v>14.5</c:v>
                </c:pt>
                <c:pt idx="18">
                  <c:v>15</c:v>
                </c:pt>
                <c:pt idx="19">
                  <c:v>14.3</c:v>
                </c:pt>
                <c:pt idx="20">
                  <c:v>14.8</c:v>
                </c:pt>
                <c:pt idx="21">
                  <c:v>13</c:v>
                </c:pt>
                <c:pt idx="22">
                  <c:v>11.6</c:v>
                </c:pt>
                <c:pt idx="23">
                  <c:v>12.7</c:v>
                </c:pt>
                <c:pt idx="24">
                  <c:v>13.7</c:v>
                </c:pt>
                <c:pt idx="25">
                  <c:v>11.7</c:v>
                </c:pt>
                <c:pt idx="2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AB-4DF0-8FA2-2A789C97D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861120"/>
        <c:axId val="489861904"/>
      </c:lineChart>
      <c:lineChart>
        <c:grouping val="standard"/>
        <c:varyColors val="0"/>
        <c:ser>
          <c:idx val="1"/>
          <c:order val="1"/>
          <c:tx>
            <c:strRef>
              <c:f>'Figure 3.C.1'!$C$1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3.C.1'!$A$2:$A$28</c:f>
              <c:strCache>
                <c:ptCount val="27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</c:strCache>
            </c:strRef>
          </c:cat>
          <c:val>
            <c:numRef>
              <c:f>'Figure 3.C.1'!$C$2:$C$28</c:f>
              <c:numCache>
                <c:formatCode>General</c:formatCode>
                <c:ptCount val="2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AB-4DF0-8FA2-2A789C97D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863864"/>
        <c:axId val="489862296"/>
      </c:lineChart>
      <c:catAx>
        <c:axId val="48986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89861904"/>
        <c:crosses val="autoZero"/>
        <c:auto val="1"/>
        <c:lblAlgn val="ctr"/>
        <c:lblOffset val="100"/>
        <c:noMultiLvlLbl val="0"/>
      </c:catAx>
      <c:valAx>
        <c:axId val="489861904"/>
        <c:scaling>
          <c:orientation val="minMax"/>
          <c:max val="22"/>
          <c:min val="1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89861120"/>
        <c:crosses val="autoZero"/>
        <c:crossBetween val="between"/>
      </c:valAx>
      <c:valAx>
        <c:axId val="489862296"/>
        <c:scaling>
          <c:orientation val="minMax"/>
          <c:max val="22"/>
          <c:min val="1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89863864"/>
        <c:crosses val="max"/>
        <c:crossBetween val="between"/>
      </c:valAx>
      <c:catAx>
        <c:axId val="489863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98622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3087769028871391"/>
          <c:y val="0.92531583825345531"/>
          <c:w val="0.27733420822397198"/>
          <c:h val="6.7116587545901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'Figure 3.C.2'!$D$1</c:f>
              <c:strCache>
                <c:ptCount val="1"/>
                <c:pt idx="0">
                  <c:v>Net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ardoto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3.C.2'!$A$2:$A$8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'Figure 3.C.2'!$D$2:$D$8</c:f>
              <c:numCache>
                <c:formatCode>0.0</c:formatCode>
                <c:ptCount val="7"/>
                <c:pt idx="0">
                  <c:v>0.34899999999999998</c:v>
                </c:pt>
                <c:pt idx="1">
                  <c:v>3.1150000000000002</c:v>
                </c:pt>
                <c:pt idx="2">
                  <c:v>2.9049999999999998</c:v>
                </c:pt>
                <c:pt idx="3">
                  <c:v>0.42399999999999999</c:v>
                </c:pt>
                <c:pt idx="4">
                  <c:v>2.0390000000000001</c:v>
                </c:pt>
                <c:pt idx="5">
                  <c:v>3.028</c:v>
                </c:pt>
                <c:pt idx="6">
                  <c:v>19.523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0E-4AA0-983D-B42DB5B8B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877584"/>
        <c:axId val="489872488"/>
      </c:barChart>
      <c:lineChart>
        <c:grouping val="standard"/>
        <c:varyColors val="0"/>
        <c:ser>
          <c:idx val="0"/>
          <c:order val="0"/>
          <c:tx>
            <c:strRef>
              <c:f>'Figure 3.C.2'!$B$1</c:f>
              <c:strCache>
                <c:ptCount val="1"/>
                <c:pt idx="0">
                  <c:v>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3.C.2'!$A$2:$A$8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'Figure 3.C.2'!$B$2:$B$8</c:f>
              <c:numCache>
                <c:formatCode>0.0</c:formatCode>
                <c:ptCount val="7"/>
                <c:pt idx="0">
                  <c:v>10.772</c:v>
                </c:pt>
                <c:pt idx="1">
                  <c:v>27.24</c:v>
                </c:pt>
                <c:pt idx="2">
                  <c:v>32.115000000000002</c:v>
                </c:pt>
                <c:pt idx="3">
                  <c:v>3.0710000000000002</c:v>
                </c:pt>
                <c:pt idx="4">
                  <c:v>21.073</c:v>
                </c:pt>
                <c:pt idx="5">
                  <c:v>21.591000000000001</c:v>
                </c:pt>
                <c:pt idx="6">
                  <c:v>54.582000000000001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0E-4AA0-983D-B42DB5B8B96F}"/>
            </c:ext>
          </c:extLst>
        </c:ser>
        <c:ser>
          <c:idx val="1"/>
          <c:order val="1"/>
          <c:tx>
            <c:strRef>
              <c:f>'Figure 3.C.2'!$C$1</c:f>
              <c:strCache>
                <c:ptCount val="1"/>
                <c:pt idx="0">
                  <c:v>Out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3.C.2'!$A$2:$A$8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'Figure 3.C.2'!$C$2:$C$8</c:f>
              <c:numCache>
                <c:formatCode>0.0</c:formatCode>
                <c:ptCount val="7"/>
                <c:pt idx="0">
                  <c:v>10.423</c:v>
                </c:pt>
                <c:pt idx="1">
                  <c:v>24.474</c:v>
                </c:pt>
                <c:pt idx="2">
                  <c:v>32.325000000000003</c:v>
                </c:pt>
                <c:pt idx="3">
                  <c:v>5.5519999999999996</c:v>
                </c:pt>
                <c:pt idx="4">
                  <c:v>19.457999999999998</c:v>
                </c:pt>
                <c:pt idx="5">
                  <c:v>20.602</c:v>
                </c:pt>
                <c:pt idx="6">
                  <c:v>38.087000000000003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0E-4AA0-983D-B42DB5B8B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877976"/>
        <c:axId val="489875232"/>
      </c:lineChart>
      <c:catAx>
        <c:axId val="489877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89875232"/>
        <c:crosses val="autoZero"/>
        <c:auto val="1"/>
        <c:lblAlgn val="ctr"/>
        <c:lblOffset val="100"/>
        <c:noMultiLvlLbl val="0"/>
      </c:catAx>
      <c:valAx>
        <c:axId val="48987523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89877976"/>
        <c:crosses val="autoZero"/>
        <c:crossBetween val="between"/>
      </c:valAx>
      <c:valAx>
        <c:axId val="489872488"/>
        <c:scaling>
          <c:orientation val="minMax"/>
          <c:max val="6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89877584"/>
        <c:crosses val="max"/>
        <c:crossBetween val="between"/>
      </c:valAx>
      <c:catAx>
        <c:axId val="489877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98724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>
                    <a:lumMod val="7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00481189851268"/>
          <c:y val="5.0925925925925923E-2"/>
          <c:w val="0.76599037620297461"/>
          <c:h val="0.80428988043161276"/>
        </c:manualLayout>
      </c:layout>
      <c:areaChart>
        <c:grouping val="standard"/>
        <c:varyColors val="0"/>
        <c:ser>
          <c:idx val="2"/>
          <c:order val="2"/>
          <c:tx>
            <c:strRef>
              <c:f>'Figure 3.C.3'!$A$4</c:f>
              <c:strCache>
                <c:ptCount val="1"/>
                <c:pt idx="0">
                  <c:v>Relative Wages,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'Figure 3.C.3'!$B$1:$BU$1</c:f>
              <c:numCache>
                <c:formatCode>mmm\-yy</c:formatCode>
                <c:ptCount val="72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44804</c:v>
                </c:pt>
                <c:pt idx="56">
                  <c:v>44834</c:v>
                </c:pt>
                <c:pt idx="57">
                  <c:v>44865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  <c:pt idx="62">
                  <c:v>45016</c:v>
                </c:pt>
                <c:pt idx="63">
                  <c:v>45046</c:v>
                </c:pt>
                <c:pt idx="64">
                  <c:v>45077</c:v>
                </c:pt>
                <c:pt idx="65">
                  <c:v>45107</c:v>
                </c:pt>
                <c:pt idx="66">
                  <c:v>45138</c:v>
                </c:pt>
                <c:pt idx="67">
                  <c:v>45169</c:v>
                </c:pt>
                <c:pt idx="68">
                  <c:v>45199</c:v>
                </c:pt>
                <c:pt idx="69">
                  <c:v>45230</c:v>
                </c:pt>
                <c:pt idx="70">
                  <c:v>45260</c:v>
                </c:pt>
                <c:pt idx="71">
                  <c:v>45291</c:v>
                </c:pt>
              </c:numCache>
            </c:numRef>
          </c:cat>
          <c:val>
            <c:numRef>
              <c:f>'Figure 3.C.3'!$B$4:$BU$4</c:f>
              <c:numCache>
                <c:formatCode>General</c:formatCode>
                <c:ptCount val="72"/>
                <c:pt idx="0">
                  <c:v>65.693281364928282</c:v>
                </c:pt>
                <c:pt idx="1">
                  <c:v>60.689336463971387</c:v>
                </c:pt>
                <c:pt idx="2">
                  <c:v>69.6302783089819</c:v>
                </c:pt>
                <c:pt idx="3">
                  <c:v>58.951292005821472</c:v>
                </c:pt>
                <c:pt idx="4">
                  <c:v>55.404234461741737</c:v>
                </c:pt>
                <c:pt idx="5">
                  <c:v>55.944356418743013</c:v>
                </c:pt>
                <c:pt idx="6">
                  <c:v>65.873846114057784</c:v>
                </c:pt>
                <c:pt idx="7">
                  <c:v>58.73329782295346</c:v>
                </c:pt>
                <c:pt idx="8">
                  <c:v>47.40231813834086</c:v>
                </c:pt>
                <c:pt idx="9">
                  <c:v>53.687139775176576</c:v>
                </c:pt>
                <c:pt idx="10">
                  <c:v>54.422250282810978</c:v>
                </c:pt>
                <c:pt idx="11">
                  <c:v>58.154579122464611</c:v>
                </c:pt>
                <c:pt idx="12">
                  <c:v>56.483640419260496</c:v>
                </c:pt>
                <c:pt idx="13">
                  <c:v>48.526890477870069</c:v>
                </c:pt>
                <c:pt idx="14">
                  <c:v>66.180069599801129</c:v>
                </c:pt>
                <c:pt idx="15">
                  <c:v>69.232596086145037</c:v>
                </c:pt>
                <c:pt idx="16">
                  <c:v>64.570351182083527</c:v>
                </c:pt>
                <c:pt idx="17">
                  <c:v>75.841590028037842</c:v>
                </c:pt>
                <c:pt idx="18">
                  <c:v>76.878579316851216</c:v>
                </c:pt>
                <c:pt idx="19">
                  <c:v>66.707343776226821</c:v>
                </c:pt>
                <c:pt idx="20">
                  <c:v>65.618280111589598</c:v>
                </c:pt>
                <c:pt idx="21">
                  <c:v>70.049969681496123</c:v>
                </c:pt>
                <c:pt idx="22">
                  <c:v>68.605819033582463</c:v>
                </c:pt>
                <c:pt idx="23">
                  <c:v>87.037151738877014</c:v>
                </c:pt>
                <c:pt idx="24">
                  <c:v>57.688726351884981</c:v>
                </c:pt>
                <c:pt idx="25">
                  <c:v>51.857660415490244</c:v>
                </c:pt>
                <c:pt idx="26">
                  <c:v>47.660144812587987</c:v>
                </c:pt>
                <c:pt idx="27">
                  <c:v>46.30414268774274</c:v>
                </c:pt>
                <c:pt idx="28">
                  <c:v>35.802950127965715</c:v>
                </c:pt>
                <c:pt idx="29">
                  <c:v>45.217118705939811</c:v>
                </c:pt>
                <c:pt idx="30">
                  <c:v>41.512704397619956</c:v>
                </c:pt>
                <c:pt idx="31">
                  <c:v>33.933476193665058</c:v>
                </c:pt>
                <c:pt idx="32">
                  <c:v>35.256373235851697</c:v>
                </c:pt>
                <c:pt idx="33">
                  <c:v>41.671752166244914</c:v>
                </c:pt>
                <c:pt idx="34">
                  <c:v>43.013900462846749</c:v>
                </c:pt>
                <c:pt idx="35">
                  <c:v>82.619501944397484</c:v>
                </c:pt>
                <c:pt idx="36">
                  <c:v>57.206090174966334</c:v>
                </c:pt>
                <c:pt idx="37">
                  <c:v>64.816627556151531</c:v>
                </c:pt>
                <c:pt idx="38">
                  <c:v>77.942464821476648</c:v>
                </c:pt>
                <c:pt idx="39">
                  <c:v>69.844815283635768</c:v>
                </c:pt>
                <c:pt idx="40">
                  <c:v>61.504931582330784</c:v>
                </c:pt>
                <c:pt idx="41">
                  <c:v>68.512926460672844</c:v>
                </c:pt>
                <c:pt idx="42">
                  <c:v>61.222175320644425</c:v>
                </c:pt>
                <c:pt idx="43">
                  <c:v>60.089388139434732</c:v>
                </c:pt>
                <c:pt idx="44">
                  <c:v>60.718754262760058</c:v>
                </c:pt>
                <c:pt idx="45">
                  <c:v>71.090672795531901</c:v>
                </c:pt>
                <c:pt idx="46">
                  <c:v>64.324508648545873</c:v>
                </c:pt>
                <c:pt idx="47">
                  <c:v>95.362026994728211</c:v>
                </c:pt>
                <c:pt idx="48">
                  <c:v>53.410865840931024</c:v>
                </c:pt>
                <c:pt idx="49">
                  <c:v>58.107214793603021</c:v>
                </c:pt>
                <c:pt idx="50">
                  <c:v>33.39160255574393</c:v>
                </c:pt>
                <c:pt idx="51">
                  <c:v>62.959249229874501</c:v>
                </c:pt>
                <c:pt idx="52">
                  <c:v>88.179996000000017</c:v>
                </c:pt>
                <c:pt idx="53">
                  <c:v>102.91846685621411</c:v>
                </c:pt>
                <c:pt idx="54">
                  <c:v>85.747032297379661</c:v>
                </c:pt>
                <c:pt idx="55">
                  <c:v>77.016139387177077</c:v>
                </c:pt>
                <c:pt idx="56">
                  <c:v>78.470819792191179</c:v>
                </c:pt>
                <c:pt idx="57">
                  <c:v>62.902819081334314</c:v>
                </c:pt>
                <c:pt idx="58">
                  <c:v>57.746550091661788</c:v>
                </c:pt>
                <c:pt idx="59">
                  <c:v>58.85352347587957</c:v>
                </c:pt>
                <c:pt idx="60">
                  <c:v>35.366206940196179</c:v>
                </c:pt>
                <c:pt idx="61">
                  <c:v>33.847454320717731</c:v>
                </c:pt>
                <c:pt idx="62">
                  <c:v>32.631697082459112</c:v>
                </c:pt>
                <c:pt idx="63">
                  <c:v>27.85838919622519</c:v>
                </c:pt>
                <c:pt idx="64">
                  <c:v>30.41368327366942</c:v>
                </c:pt>
                <c:pt idx="65">
                  <c:v>28.069570208540227</c:v>
                </c:pt>
                <c:pt idx="66">
                  <c:v>18.421906062130233</c:v>
                </c:pt>
                <c:pt idx="67">
                  <c:v>12.628430256458898</c:v>
                </c:pt>
                <c:pt idx="68">
                  <c:v>8.8000186912976233</c:v>
                </c:pt>
                <c:pt idx="69">
                  <c:v>20.182431957296501</c:v>
                </c:pt>
                <c:pt idx="70">
                  <c:v>25.198718560905547</c:v>
                </c:pt>
                <c:pt idx="71">
                  <c:v>45.238128421545554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59-4BB1-B45E-C1733D9C2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9878760"/>
        <c:axId val="489878368"/>
      </c:areaChart>
      <c:lineChart>
        <c:grouping val="standard"/>
        <c:varyColors val="0"/>
        <c:ser>
          <c:idx val="0"/>
          <c:order val="0"/>
          <c:tx>
            <c:strRef>
              <c:f>'Figure 3.C.3'!$A$2</c:f>
              <c:strCache>
                <c:ptCount val="1"/>
                <c:pt idx="0">
                  <c:v>Armenian construction sector wages, in AMD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3.C.3'!$B$1:$BU$1</c:f>
              <c:numCache>
                <c:formatCode>mmm\-yy</c:formatCode>
                <c:ptCount val="72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44804</c:v>
                </c:pt>
                <c:pt idx="56">
                  <c:v>44834</c:v>
                </c:pt>
                <c:pt idx="57">
                  <c:v>44865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  <c:pt idx="62">
                  <c:v>45016</c:v>
                </c:pt>
                <c:pt idx="63">
                  <c:v>45046</c:v>
                </c:pt>
                <c:pt idx="64">
                  <c:v>45077</c:v>
                </c:pt>
                <c:pt idx="65">
                  <c:v>45107</c:v>
                </c:pt>
                <c:pt idx="66">
                  <c:v>45138</c:v>
                </c:pt>
                <c:pt idx="67">
                  <c:v>45169</c:v>
                </c:pt>
                <c:pt idx="68">
                  <c:v>45199</c:v>
                </c:pt>
                <c:pt idx="69">
                  <c:v>45230</c:v>
                </c:pt>
                <c:pt idx="70">
                  <c:v>45260</c:v>
                </c:pt>
                <c:pt idx="71">
                  <c:v>45291</c:v>
                </c:pt>
              </c:numCache>
            </c:numRef>
          </c:cat>
          <c:val>
            <c:numRef>
              <c:f>'Figure 3.C.3'!$B$2:$BU$2</c:f>
              <c:numCache>
                <c:formatCode>General</c:formatCode>
                <c:ptCount val="72"/>
                <c:pt idx="0">
                  <c:v>176878</c:v>
                </c:pt>
                <c:pt idx="1">
                  <c:v>181682</c:v>
                </c:pt>
                <c:pt idx="2">
                  <c:v>185823</c:v>
                </c:pt>
                <c:pt idx="3">
                  <c:v>184577</c:v>
                </c:pt>
                <c:pt idx="4">
                  <c:v>187698</c:v>
                </c:pt>
                <c:pt idx="5">
                  <c:v>186199</c:v>
                </c:pt>
                <c:pt idx="6">
                  <c:v>178483</c:v>
                </c:pt>
                <c:pt idx="7">
                  <c:v>179658</c:v>
                </c:pt>
                <c:pt idx="8">
                  <c:v>186020</c:v>
                </c:pt>
                <c:pt idx="9">
                  <c:v>185822</c:v>
                </c:pt>
                <c:pt idx="10">
                  <c:v>184578</c:v>
                </c:pt>
                <c:pt idx="11">
                  <c:v>202679</c:v>
                </c:pt>
                <c:pt idx="12">
                  <c:v>175738</c:v>
                </c:pt>
                <c:pt idx="13">
                  <c:v>187122</c:v>
                </c:pt>
                <c:pt idx="14">
                  <c:v>181035</c:v>
                </c:pt>
                <c:pt idx="15">
                  <c:v>178954</c:v>
                </c:pt>
                <c:pt idx="16">
                  <c:v>182982</c:v>
                </c:pt>
                <c:pt idx="17">
                  <c:v>180827</c:v>
                </c:pt>
                <c:pt idx="18">
                  <c:v>180195</c:v>
                </c:pt>
                <c:pt idx="19">
                  <c:v>184687</c:v>
                </c:pt>
                <c:pt idx="20">
                  <c:v>184605</c:v>
                </c:pt>
                <c:pt idx="21">
                  <c:v>188004</c:v>
                </c:pt>
                <c:pt idx="22">
                  <c:v>189980</c:v>
                </c:pt>
                <c:pt idx="23">
                  <c:v>205880</c:v>
                </c:pt>
                <c:pt idx="24">
                  <c:v>196263</c:v>
                </c:pt>
                <c:pt idx="25">
                  <c:v>201882</c:v>
                </c:pt>
                <c:pt idx="26">
                  <c:v>195425</c:v>
                </c:pt>
                <c:pt idx="27">
                  <c:v>183842</c:v>
                </c:pt>
                <c:pt idx="28">
                  <c:v>202398</c:v>
                </c:pt>
                <c:pt idx="29">
                  <c:v>210933</c:v>
                </c:pt>
                <c:pt idx="30">
                  <c:v>205543</c:v>
                </c:pt>
                <c:pt idx="31">
                  <c:v>209062</c:v>
                </c:pt>
                <c:pt idx="32">
                  <c:v>206261</c:v>
                </c:pt>
                <c:pt idx="33">
                  <c:v>195615</c:v>
                </c:pt>
                <c:pt idx="34">
                  <c:v>199202</c:v>
                </c:pt>
                <c:pt idx="35">
                  <c:v>207005</c:v>
                </c:pt>
                <c:pt idx="36">
                  <c:v>193180</c:v>
                </c:pt>
                <c:pt idx="37">
                  <c:v>196878</c:v>
                </c:pt>
                <c:pt idx="38">
                  <c:v>204315</c:v>
                </c:pt>
                <c:pt idx="39">
                  <c:v>204611</c:v>
                </c:pt>
                <c:pt idx="40">
                  <c:v>217780</c:v>
                </c:pt>
                <c:pt idx="41">
                  <c:v>215055</c:v>
                </c:pt>
                <c:pt idx="42">
                  <c:v>209422</c:v>
                </c:pt>
                <c:pt idx="43">
                  <c:v>211339</c:v>
                </c:pt>
                <c:pt idx="44">
                  <c:v>212597</c:v>
                </c:pt>
                <c:pt idx="45">
                  <c:v>205367</c:v>
                </c:pt>
                <c:pt idx="46">
                  <c:v>210440</c:v>
                </c:pt>
                <c:pt idx="47">
                  <c:v>221747</c:v>
                </c:pt>
                <c:pt idx="48">
                  <c:v>203132</c:v>
                </c:pt>
                <c:pt idx="49">
                  <c:v>206035</c:v>
                </c:pt>
                <c:pt idx="50">
                  <c:v>214732</c:v>
                </c:pt>
                <c:pt idx="51">
                  <c:v>220094</c:v>
                </c:pt>
                <c:pt idx="52">
                  <c:v>225000</c:v>
                </c:pt>
                <c:pt idx="53">
                  <c:v>228263</c:v>
                </c:pt>
                <c:pt idx="54">
                  <c:v>229740</c:v>
                </c:pt>
                <c:pt idx="55">
                  <c:v>233020</c:v>
                </c:pt>
                <c:pt idx="56">
                  <c:v>240317</c:v>
                </c:pt>
                <c:pt idx="57">
                  <c:v>238411</c:v>
                </c:pt>
                <c:pt idx="58">
                  <c:v>248195</c:v>
                </c:pt>
                <c:pt idx="59">
                  <c:v>274601</c:v>
                </c:pt>
                <c:pt idx="60">
                  <c:v>237025</c:v>
                </c:pt>
                <c:pt idx="61">
                  <c:v>237854</c:v>
                </c:pt>
                <c:pt idx="62">
                  <c:v>252610</c:v>
                </c:pt>
                <c:pt idx="63">
                  <c:v>245840</c:v>
                </c:pt>
                <c:pt idx="64">
                  <c:v>252805</c:v>
                </c:pt>
                <c:pt idx="65">
                  <c:v>251750</c:v>
                </c:pt>
                <c:pt idx="66">
                  <c:v>250506</c:v>
                </c:pt>
                <c:pt idx="67">
                  <c:v>252984</c:v>
                </c:pt>
                <c:pt idx="68">
                  <c:v>256804</c:v>
                </c:pt>
                <c:pt idx="69">
                  <c:v>250284</c:v>
                </c:pt>
                <c:pt idx="70">
                  <c:v>255494</c:v>
                </c:pt>
                <c:pt idx="71">
                  <c:v>269067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59-4BB1-B45E-C1733D9C252A}"/>
            </c:ext>
          </c:extLst>
        </c:ser>
        <c:ser>
          <c:idx val="1"/>
          <c:order val="1"/>
          <c:tx>
            <c:strRef>
              <c:f>'Figure 3.C.3'!$A$3</c:f>
              <c:strCache>
                <c:ptCount val="1"/>
                <c:pt idx="0">
                  <c:v>Russian construction sector wages, in AMD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3.C.3'!$B$1:$BU$1</c:f>
              <c:numCache>
                <c:formatCode>mmm\-yy</c:formatCode>
                <c:ptCount val="72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44804</c:v>
                </c:pt>
                <c:pt idx="56">
                  <c:v>44834</c:v>
                </c:pt>
                <c:pt idx="57">
                  <c:v>44865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  <c:pt idx="62">
                  <c:v>45016</c:v>
                </c:pt>
                <c:pt idx="63">
                  <c:v>45046</c:v>
                </c:pt>
                <c:pt idx="64">
                  <c:v>45077</c:v>
                </c:pt>
                <c:pt idx="65">
                  <c:v>45107</c:v>
                </c:pt>
                <c:pt idx="66">
                  <c:v>45138</c:v>
                </c:pt>
                <c:pt idx="67">
                  <c:v>45169</c:v>
                </c:pt>
                <c:pt idx="68">
                  <c:v>45199</c:v>
                </c:pt>
                <c:pt idx="69">
                  <c:v>45230</c:v>
                </c:pt>
                <c:pt idx="70">
                  <c:v>45260</c:v>
                </c:pt>
                <c:pt idx="71">
                  <c:v>45291</c:v>
                </c:pt>
              </c:numCache>
            </c:numRef>
          </c:cat>
          <c:val>
            <c:numRef>
              <c:f>'Figure 3.C.3'!$B$3:$BU$3</c:f>
              <c:numCache>
                <c:formatCode>General</c:formatCode>
                <c:ptCount val="72"/>
                <c:pt idx="0">
                  <c:v>293074.96221265785</c:v>
                </c:pt>
                <c:pt idx="1">
                  <c:v>291943.6002744725</c:v>
                </c:pt>
                <c:pt idx="2">
                  <c:v>315212.07206209941</c:v>
                </c:pt>
                <c:pt idx="3">
                  <c:v>293387.52624558512</c:v>
                </c:pt>
                <c:pt idx="4">
                  <c:v>291690.64</c:v>
                </c:pt>
                <c:pt idx="5">
                  <c:v>290366.83220813534</c:v>
                </c:pt>
                <c:pt idx="6">
                  <c:v>296056.61675975373</c:v>
                </c:pt>
                <c:pt idx="7">
                  <c:v>285177.06820276176</c:v>
                </c:pt>
                <c:pt idx="8">
                  <c:v>274197.79220094165</c:v>
                </c:pt>
                <c:pt idx="9">
                  <c:v>285584.5168730286</c:v>
                </c:pt>
                <c:pt idx="10">
                  <c:v>285029.50112700684</c:v>
                </c:pt>
                <c:pt idx="11">
                  <c:v>320546.11941962008</c:v>
                </c:pt>
                <c:pt idx="12">
                  <c:v>275001.22000000003</c:v>
                </c:pt>
                <c:pt idx="13">
                  <c:v>277926.48800000001</c:v>
                </c:pt>
                <c:pt idx="14">
                  <c:v>300844.08899999998</c:v>
                </c:pt>
                <c:pt idx="15">
                  <c:v>302848.5</c:v>
                </c:pt>
                <c:pt idx="16">
                  <c:v>301134.12000000005</c:v>
                </c:pt>
                <c:pt idx="17">
                  <c:v>317969.07199999999</c:v>
                </c:pt>
                <c:pt idx="18">
                  <c:v>318726.35600000003</c:v>
                </c:pt>
                <c:pt idx="19">
                  <c:v>307886.79200000002</c:v>
                </c:pt>
                <c:pt idx="20">
                  <c:v>305739.62599999999</c:v>
                </c:pt>
                <c:pt idx="21">
                  <c:v>319700.745</c:v>
                </c:pt>
                <c:pt idx="22">
                  <c:v>320317.33499999996</c:v>
                </c:pt>
                <c:pt idx="23">
                  <c:v>385072.08800000005</c:v>
                </c:pt>
                <c:pt idx="24">
                  <c:v>309484.625</c:v>
                </c:pt>
                <c:pt idx="25">
                  <c:v>306573.28200000001</c:v>
                </c:pt>
                <c:pt idx="26">
                  <c:v>288564.83800000005</c:v>
                </c:pt>
                <c:pt idx="27">
                  <c:v>268968.462</c:v>
                </c:pt>
                <c:pt idx="28">
                  <c:v>274862.45500000002</c:v>
                </c:pt>
                <c:pt idx="29">
                  <c:v>306310.82500000001</c:v>
                </c:pt>
                <c:pt idx="30">
                  <c:v>290869.45799999998</c:v>
                </c:pt>
                <c:pt idx="31">
                  <c:v>280004.00400000002</c:v>
                </c:pt>
                <c:pt idx="32">
                  <c:v>278981.14800000004</c:v>
                </c:pt>
                <c:pt idx="33">
                  <c:v>277131.19799999997</c:v>
                </c:pt>
                <c:pt idx="34">
                  <c:v>284886.55</c:v>
                </c:pt>
                <c:pt idx="35">
                  <c:v>378031.5</c:v>
                </c:pt>
                <c:pt idx="36">
                  <c:v>303690.72499999998</c:v>
                </c:pt>
                <c:pt idx="37">
                  <c:v>324487.67999999999</c:v>
                </c:pt>
                <c:pt idx="38">
                  <c:v>363563.147</c:v>
                </c:pt>
                <c:pt idx="39">
                  <c:v>347521.17499999999</c:v>
                </c:pt>
                <c:pt idx="40">
                  <c:v>351725.44</c:v>
                </c:pt>
                <c:pt idx="41">
                  <c:v>362395.47399999999</c:v>
                </c:pt>
                <c:pt idx="42">
                  <c:v>337634.70399999997</c:v>
                </c:pt>
                <c:pt idx="43">
                  <c:v>338331.31199999998</c:v>
                </c:pt>
                <c:pt idx="44">
                  <c:v>341683.25</c:v>
                </c:pt>
                <c:pt idx="45">
                  <c:v>351363.78200000001</c:v>
                </c:pt>
                <c:pt idx="46">
                  <c:v>345804.49599999998</c:v>
                </c:pt>
                <c:pt idx="47">
                  <c:v>433209.43400000001</c:v>
                </c:pt>
                <c:pt idx="48">
                  <c:v>311626.56</c:v>
                </c:pt>
                <c:pt idx="49">
                  <c:v>325756.2</c:v>
                </c:pt>
                <c:pt idx="50">
                  <c:v>286434.45600000001</c:v>
                </c:pt>
                <c:pt idx="51">
                  <c:v>358663.52999999997</c:v>
                </c:pt>
                <c:pt idx="52">
                  <c:v>423404.99100000004</c:v>
                </c:pt>
                <c:pt idx="53">
                  <c:v>463187.78</c:v>
                </c:pt>
                <c:pt idx="54">
                  <c:v>426735.23200000002</c:v>
                </c:pt>
                <c:pt idx="55">
                  <c:v>412483.00799999997</c:v>
                </c:pt>
                <c:pt idx="56">
                  <c:v>428895.72000000003</c:v>
                </c:pt>
                <c:pt idx="57">
                  <c:v>388378.24</c:v>
                </c:pt>
                <c:pt idx="58">
                  <c:v>391519.05</c:v>
                </c:pt>
                <c:pt idx="59">
                  <c:v>436213.36400000006</c:v>
                </c:pt>
                <c:pt idx="60">
                  <c:v>320851.75199999998</c:v>
                </c:pt>
                <c:pt idx="61">
                  <c:v>318361.52399999998</c:v>
                </c:pt>
                <c:pt idx="62">
                  <c:v>335040.93</c:v>
                </c:pt>
                <c:pt idx="63">
                  <c:v>314327.06400000001</c:v>
                </c:pt>
                <c:pt idx="64">
                  <c:v>329692.31199999998</c:v>
                </c:pt>
                <c:pt idx="65">
                  <c:v>322415.14300000004</c:v>
                </c:pt>
                <c:pt idx="66">
                  <c:v>296653.98</c:v>
                </c:pt>
                <c:pt idx="67">
                  <c:v>284931.908</c:v>
                </c:pt>
                <c:pt idx="68">
                  <c:v>279402.8</c:v>
                </c:pt>
                <c:pt idx="69">
                  <c:v>300797.39799999999</c:v>
                </c:pt>
                <c:pt idx="70">
                  <c:v>319875.21399999998</c:v>
                </c:pt>
                <c:pt idx="71">
                  <c:v>390787.875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59-4BB1-B45E-C1733D9C2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879936"/>
        <c:axId val="489881504"/>
      </c:lineChart>
      <c:dateAx>
        <c:axId val="489879936"/>
        <c:scaling>
          <c:orientation val="minMax"/>
        </c:scaling>
        <c:delete val="0"/>
        <c:axPos val="b"/>
        <c:numFmt formatCode="yyyy\-mm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89881504"/>
        <c:crosses val="autoZero"/>
        <c:auto val="1"/>
        <c:lblOffset val="100"/>
        <c:baseTimeUnit val="months"/>
      </c:dateAx>
      <c:valAx>
        <c:axId val="4898815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ardoto" panose="00000500000000000000" pitchFamily="2" charset="0"/>
                    <a:ea typeface="+mn-ea"/>
                    <a:cs typeface="+mn-cs"/>
                  </a:defRPr>
                </a:pPr>
                <a:r>
                  <a:rPr lang="en-US"/>
                  <a:t>Thousand AMD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ardoto" panose="00000500000000000000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89879936"/>
        <c:crosses val="autoZero"/>
        <c:crossBetween val="between"/>
        <c:dispUnits>
          <c:builtInUnit val="thousands"/>
        </c:dispUnits>
      </c:valAx>
      <c:valAx>
        <c:axId val="489878368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ardoto" panose="00000500000000000000" pitchFamily="2" charset="0"/>
                    <a:ea typeface="+mn-ea"/>
                    <a:cs typeface="+mn-cs"/>
                  </a:defRPr>
                </a:pPr>
                <a:r>
                  <a:rPr lang="en-US"/>
                  <a:t>Relative Wages,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ardoto" panose="00000500000000000000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89878760"/>
        <c:crosses val="max"/>
        <c:crossBetween val="between"/>
      </c:valAx>
      <c:dateAx>
        <c:axId val="48987876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48987836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>
                    <a:lumMod val="7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11105446194225721"/>
          <c:y val="3.0333552055993002E-2"/>
          <c:w val="0.52233552055993004"/>
          <c:h val="0.145592373869932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3.A.2'!$C$1</c:f>
              <c:strCache>
                <c:ptCount val="1"/>
                <c:pt idx="0">
                  <c:v>Sticky Price Inflation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3.A.2'!$B$5:$B$62</c:f>
              <c:numCache>
                <c:formatCode>0</c:formatCode>
                <c:ptCount val="58"/>
                <c:pt idx="2">
                  <c:v>2019</c:v>
                </c:pt>
                <c:pt idx="14">
                  <c:v>2020</c:v>
                </c:pt>
                <c:pt idx="26">
                  <c:v>2021</c:v>
                </c:pt>
                <c:pt idx="38">
                  <c:v>2022</c:v>
                </c:pt>
                <c:pt idx="50">
                  <c:v>2023</c:v>
                </c:pt>
                <c:pt idx="57">
                  <c:v>2024</c:v>
                </c:pt>
              </c:numCache>
            </c:numRef>
          </c:cat>
          <c:val>
            <c:numRef>
              <c:f>'Figure 3.A.2'!$C$5:$C$62</c:f>
              <c:numCache>
                <c:formatCode>0.000000000</c:formatCode>
                <c:ptCount val="58"/>
                <c:pt idx="0">
                  <c:v>2.6247129999999999</c:v>
                </c:pt>
                <c:pt idx="1">
                  <c:v>2.3855369999999998</c:v>
                </c:pt>
                <c:pt idx="2">
                  <c:v>2.5649359999999999</c:v>
                </c:pt>
                <c:pt idx="3">
                  <c:v>2.6220180000000002</c:v>
                </c:pt>
                <c:pt idx="4">
                  <c:v>3.1642250000000001</c:v>
                </c:pt>
                <c:pt idx="5">
                  <c:v>2.983384</c:v>
                </c:pt>
                <c:pt idx="6">
                  <c:v>3.0831499999999998</c:v>
                </c:pt>
                <c:pt idx="7">
                  <c:v>2.8743720000000001</c:v>
                </c:pt>
                <c:pt idx="8">
                  <c:v>2.9034759999999999</c:v>
                </c:pt>
                <c:pt idx="9">
                  <c:v>2.837968</c:v>
                </c:pt>
                <c:pt idx="10">
                  <c:v>2.7419120000000001</c:v>
                </c:pt>
                <c:pt idx="11">
                  <c:v>2.0342210000000001</c:v>
                </c:pt>
                <c:pt idx="12">
                  <c:v>0.3836907</c:v>
                </c:pt>
                <c:pt idx="13">
                  <c:v>-0.35941089999999998</c:v>
                </c:pt>
                <c:pt idx="14">
                  <c:v>0.46798669999999998</c:v>
                </c:pt>
                <c:pt idx="15">
                  <c:v>3.1846549999999998</c:v>
                </c:pt>
                <c:pt idx="16">
                  <c:v>4.0455699999999997</c:v>
                </c:pt>
                <c:pt idx="17">
                  <c:v>3.1323120000000002</c:v>
                </c:pt>
                <c:pt idx="18">
                  <c:v>1.3518840000000001</c:v>
                </c:pt>
                <c:pt idx="19">
                  <c:v>1.2028239999999999</c:v>
                </c:pt>
                <c:pt idx="20">
                  <c:v>1.62974</c:v>
                </c:pt>
                <c:pt idx="21">
                  <c:v>1.595782</c:v>
                </c:pt>
                <c:pt idx="22">
                  <c:v>1.5908659999999999</c:v>
                </c:pt>
                <c:pt idx="23">
                  <c:v>1.8794839999999999</c:v>
                </c:pt>
                <c:pt idx="24">
                  <c:v>3.2542249999999999</c:v>
                </c:pt>
                <c:pt idx="25">
                  <c:v>3.8828740000000002</c:v>
                </c:pt>
                <c:pt idx="26">
                  <c:v>4.1392959999999999</c:v>
                </c:pt>
                <c:pt idx="27">
                  <c:v>3.876566</c:v>
                </c:pt>
                <c:pt idx="28">
                  <c:v>3.4954450000000001</c:v>
                </c:pt>
                <c:pt idx="29">
                  <c:v>3.5339589999999999</c:v>
                </c:pt>
                <c:pt idx="30">
                  <c:v>4.052816</c:v>
                </c:pt>
                <c:pt idx="31">
                  <c:v>4.6066520000000004</c:v>
                </c:pt>
                <c:pt idx="32">
                  <c:v>5.1099319999999997</c:v>
                </c:pt>
                <c:pt idx="33">
                  <c:v>5.4329609999999997</c:v>
                </c:pt>
                <c:pt idx="34">
                  <c:v>5.960108</c:v>
                </c:pt>
                <c:pt idx="35">
                  <c:v>6.1498340000000002</c:v>
                </c:pt>
                <c:pt idx="36">
                  <c:v>6.2901179999999997</c:v>
                </c:pt>
                <c:pt idx="37">
                  <c:v>6.5574279999999998</c:v>
                </c:pt>
                <c:pt idx="38">
                  <c:v>7.5169819999999996</c:v>
                </c:pt>
                <c:pt idx="39">
                  <c:v>7.1914870000000004</c:v>
                </c:pt>
                <c:pt idx="40">
                  <c:v>7.2842529999999996</c:v>
                </c:pt>
                <c:pt idx="41">
                  <c:v>7.1832919999999998</c:v>
                </c:pt>
                <c:pt idx="42">
                  <c:v>6.9716940000000003</c:v>
                </c:pt>
                <c:pt idx="43">
                  <c:v>6.466939</c:v>
                </c:pt>
                <c:pt idx="44">
                  <c:v>5.7753829999999997</c:v>
                </c:pt>
                <c:pt idx="45">
                  <c:v>5.9679029999999997</c:v>
                </c:pt>
                <c:pt idx="46">
                  <c:v>6.2625739999999999</c:v>
                </c:pt>
                <c:pt idx="47">
                  <c:v>5.6940049999999998</c:v>
                </c:pt>
                <c:pt idx="48">
                  <c:v>5.512975</c:v>
                </c:pt>
                <c:pt idx="49">
                  <c:v>4.5010940000000002</c:v>
                </c:pt>
                <c:pt idx="50">
                  <c:v>4.2472770000000004</c:v>
                </c:pt>
                <c:pt idx="51">
                  <c:v>3.618058</c:v>
                </c:pt>
                <c:pt idx="52">
                  <c:v>3.8030379999999999</c:v>
                </c:pt>
                <c:pt idx="53">
                  <c:v>4.3812049999999996</c:v>
                </c:pt>
                <c:pt idx="54">
                  <c:v>4.5231019999999997</c:v>
                </c:pt>
                <c:pt idx="55">
                  <c:v>4.2775179999999997</c:v>
                </c:pt>
                <c:pt idx="56">
                  <c:v>3.9912160000000001</c:v>
                </c:pt>
                <c:pt idx="57">
                  <c:v>4.7878985399999996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46-42E7-A2FF-D9728090749C}"/>
            </c:ext>
          </c:extLst>
        </c:ser>
        <c:ser>
          <c:idx val="1"/>
          <c:order val="1"/>
          <c:tx>
            <c:strRef>
              <c:f>'Figure 3.A.2'!$F$1</c:f>
              <c:strCache>
                <c:ptCount val="1"/>
                <c:pt idx="0">
                  <c:v>Core PCE Inflation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3.A.2'!$B$5:$B$62</c:f>
              <c:numCache>
                <c:formatCode>0</c:formatCode>
                <c:ptCount val="58"/>
                <c:pt idx="2">
                  <c:v>2019</c:v>
                </c:pt>
                <c:pt idx="14">
                  <c:v>2020</c:v>
                </c:pt>
                <c:pt idx="26">
                  <c:v>2021</c:v>
                </c:pt>
                <c:pt idx="38">
                  <c:v>2022</c:v>
                </c:pt>
                <c:pt idx="50">
                  <c:v>2023</c:v>
                </c:pt>
                <c:pt idx="57">
                  <c:v>2024</c:v>
                </c:pt>
              </c:numCache>
            </c:numRef>
          </c:cat>
          <c:val>
            <c:numRef>
              <c:f>'Figure 3.A.2'!$F$5:$F$62</c:f>
              <c:numCache>
                <c:formatCode>General</c:formatCode>
                <c:ptCount val="58"/>
                <c:pt idx="0">
                  <c:v>1.539687785532351</c:v>
                </c:pt>
                <c:pt idx="1">
                  <c:v>1.6394875630105616</c:v>
                </c:pt>
                <c:pt idx="2">
                  <c:v>2.0844452639036035</c:v>
                </c:pt>
                <c:pt idx="3">
                  <c:v>1.673218815965356</c:v>
                </c:pt>
                <c:pt idx="4">
                  <c:v>1.6637486578771927</c:v>
                </c:pt>
                <c:pt idx="5">
                  <c:v>1.1700422837062661</c:v>
                </c:pt>
                <c:pt idx="6">
                  <c:v>1.3191136481977424</c:v>
                </c:pt>
                <c:pt idx="7">
                  <c:v>0.98255483522933673</c:v>
                </c:pt>
                <c:pt idx="8">
                  <c:v>1.501602672082754</c:v>
                </c:pt>
                <c:pt idx="9">
                  <c:v>1.6415500538212768</c:v>
                </c:pt>
                <c:pt idx="10">
                  <c:v>2.2985413103223209</c:v>
                </c:pt>
                <c:pt idx="11">
                  <c:v>1.1776100653056005</c:v>
                </c:pt>
                <c:pt idx="12">
                  <c:v>-0.911222780569517</c:v>
                </c:pt>
                <c:pt idx="13">
                  <c:v>-1.1465260261408048</c:v>
                </c:pt>
                <c:pt idx="14">
                  <c:v>-0.22565161685122348</c:v>
                </c:pt>
                <c:pt idx="15">
                  <c:v>2.5940884714640333</c:v>
                </c:pt>
                <c:pt idx="16">
                  <c:v>3.3153194588171573</c:v>
                </c:pt>
                <c:pt idx="17">
                  <c:v>3.3024960058166357</c:v>
                </c:pt>
                <c:pt idx="18">
                  <c:v>2.1236643695252724</c:v>
                </c:pt>
                <c:pt idx="19">
                  <c:v>1.2277984205875327</c:v>
                </c:pt>
                <c:pt idx="20">
                  <c:v>1.9318720941266179</c:v>
                </c:pt>
                <c:pt idx="21">
                  <c:v>3.0226604721721628</c:v>
                </c:pt>
                <c:pt idx="22">
                  <c:v>3.5887524632408372</c:v>
                </c:pt>
                <c:pt idx="23">
                  <c:v>3.9509343808723543</c:v>
                </c:pt>
                <c:pt idx="24">
                  <c:v>4.9949655114005509</c:v>
                </c:pt>
                <c:pt idx="25">
                  <c:v>6.264847557254086</c:v>
                </c:pt>
                <c:pt idx="26">
                  <c:v>6.395810930852349</c:v>
                </c:pt>
                <c:pt idx="27">
                  <c:v>5.6731788017919484</c:v>
                </c:pt>
                <c:pt idx="28">
                  <c:v>4.7740993094011515</c:v>
                </c:pt>
                <c:pt idx="29">
                  <c:v>3.7881367631493958</c:v>
                </c:pt>
                <c:pt idx="30">
                  <c:v>4.0212609970674293</c:v>
                </c:pt>
                <c:pt idx="31">
                  <c:v>4.8237680206107143</c:v>
                </c:pt>
                <c:pt idx="32">
                  <c:v>6.4257321031326455</c:v>
                </c:pt>
                <c:pt idx="33">
                  <c:v>6.3728825861709311</c:v>
                </c:pt>
                <c:pt idx="34">
                  <c:v>5.986748271317424</c:v>
                </c:pt>
                <c:pt idx="35">
                  <c:v>5.1468872817328588</c:v>
                </c:pt>
                <c:pt idx="36">
                  <c:v>4.5546694292374355</c:v>
                </c:pt>
                <c:pt idx="37">
                  <c:v>4.3402468960119336</c:v>
                </c:pt>
                <c:pt idx="38">
                  <c:v>5.0212615166548744</c:v>
                </c:pt>
                <c:pt idx="39">
                  <c:v>4.5422435716304221</c:v>
                </c:pt>
                <c:pt idx="40">
                  <c:v>5.2861265573309311</c:v>
                </c:pt>
                <c:pt idx="41">
                  <c:v>4.8610199742776103</c:v>
                </c:pt>
                <c:pt idx="42">
                  <c:v>5.4237169748720362</c:v>
                </c:pt>
                <c:pt idx="43">
                  <c:v>4.3731221452265459</c:v>
                </c:pt>
                <c:pt idx="44">
                  <c:v>4.0869249520252424</c:v>
                </c:pt>
                <c:pt idx="45">
                  <c:v>4.7343802492957821</c:v>
                </c:pt>
                <c:pt idx="46">
                  <c:v>5.0370650334572815</c:v>
                </c:pt>
                <c:pt idx="47">
                  <c:v>4.8293801553890034</c:v>
                </c:pt>
                <c:pt idx="48">
                  <c:v>4.0217604140948993</c:v>
                </c:pt>
                <c:pt idx="49">
                  <c:v>3.735907637233538</c:v>
                </c:pt>
                <c:pt idx="50">
                  <c:v>3.0774693732615219</c:v>
                </c:pt>
                <c:pt idx="51">
                  <c:v>2.3263262588290559</c:v>
                </c:pt>
                <c:pt idx="52">
                  <c:v>1.563235392994045</c:v>
                </c:pt>
                <c:pt idx="53">
                  <c:v>2.1914774014380214</c:v>
                </c:pt>
                <c:pt idx="54">
                  <c:v>2.2726510910736124</c:v>
                </c:pt>
                <c:pt idx="55">
                  <c:v>2.1398253648000036</c:v>
                </c:pt>
                <c:pt idx="56">
                  <c:v>1.5086530598621266</c:v>
                </c:pt>
                <c:pt idx="57">
                  <c:v>2.6597783518040501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46-42E7-A2FF-D97280907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817472"/>
        <c:axId val="389830800"/>
      </c:lineChart>
      <c:lineChart>
        <c:grouping val="standard"/>
        <c:varyColors val="0"/>
        <c:ser>
          <c:idx val="2"/>
          <c:order val="2"/>
          <c:tx>
            <c:strRef>
              <c:f>'Figure 3.A.2'!$G$1</c:f>
              <c:strCache>
                <c:ptCount val="1"/>
                <c:pt idx="0">
                  <c:v>Core CPI Inflation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3.A.2'!$B$3:$B$62</c:f>
              <c:numCache>
                <c:formatCode>0</c:formatCode>
                <c:ptCount val="60"/>
                <c:pt idx="4">
                  <c:v>2019</c:v>
                </c:pt>
                <c:pt idx="16">
                  <c:v>2020</c:v>
                </c:pt>
                <c:pt idx="28">
                  <c:v>2021</c:v>
                </c:pt>
                <c:pt idx="40">
                  <c:v>2022</c:v>
                </c:pt>
                <c:pt idx="52">
                  <c:v>2023</c:v>
                </c:pt>
                <c:pt idx="59">
                  <c:v>2024</c:v>
                </c:pt>
              </c:numCache>
            </c:numRef>
          </c:cat>
          <c:val>
            <c:numRef>
              <c:f>'Figure 3.A.2'!$G$5:$G$62</c:f>
              <c:numCache>
                <c:formatCode>General</c:formatCode>
                <c:ptCount val="58"/>
                <c:pt idx="0">
                  <c:v>1.8882829816770368</c:v>
                </c:pt>
                <c:pt idx="1">
                  <c:v>1.5789513986201769</c:v>
                </c:pt>
                <c:pt idx="2">
                  <c:v>1.7922750194022683</c:v>
                </c:pt>
                <c:pt idx="3">
                  <c:v>1.9588010549738328</c:v>
                </c:pt>
                <c:pt idx="4">
                  <c:v>2.5322538203091653</c:v>
                </c:pt>
                <c:pt idx="5">
                  <c:v>2.5104761759768621</c:v>
                </c:pt>
                <c:pt idx="6">
                  <c:v>2.5676086295959522</c:v>
                </c:pt>
                <c:pt idx="7">
                  <c:v>2.5329983287668369</c:v>
                </c:pt>
                <c:pt idx="8">
                  <c:v>2.4690984462229721</c:v>
                </c:pt>
                <c:pt idx="9">
                  <c:v>2.6085971996828903</c:v>
                </c:pt>
                <c:pt idx="10">
                  <c:v>2.7927154412761865</c:v>
                </c:pt>
                <c:pt idx="11">
                  <c:v>1.5758213668145231</c:v>
                </c:pt>
                <c:pt idx="12">
                  <c:v>-1.352841041177669</c:v>
                </c:pt>
                <c:pt idx="13">
                  <c:v>-2.9034936163528755</c:v>
                </c:pt>
                <c:pt idx="14">
                  <c:v>-1.8407297017988071</c:v>
                </c:pt>
                <c:pt idx="15">
                  <c:v>2.3732486568646323</c:v>
                </c:pt>
                <c:pt idx="16">
                  <c:v>4.4134543303912892</c:v>
                </c:pt>
                <c:pt idx="17">
                  <c:v>4.605795236966685</c:v>
                </c:pt>
                <c:pt idx="18">
                  <c:v>2.8529432665228001</c:v>
                </c:pt>
                <c:pt idx="19">
                  <c:v>2.3503111144230502</c:v>
                </c:pt>
                <c:pt idx="20">
                  <c:v>2.1420602454443838</c:v>
                </c:pt>
                <c:pt idx="21">
                  <c:v>1.6963755199050183</c:v>
                </c:pt>
                <c:pt idx="22">
                  <c:v>1.2534865372434751</c:v>
                </c:pt>
                <c:pt idx="23">
                  <c:v>1.6586520677665817</c:v>
                </c:pt>
                <c:pt idx="24">
                  <c:v>4.7969469939575333</c:v>
                </c:pt>
                <c:pt idx="25">
                  <c:v>6.9139960046231863</c:v>
                </c:pt>
                <c:pt idx="26">
                  <c:v>9.0237640029322392</c:v>
                </c:pt>
                <c:pt idx="27">
                  <c:v>7.230738311439211</c:v>
                </c:pt>
                <c:pt idx="28">
                  <c:v>5.0803284282052914</c:v>
                </c:pt>
                <c:pt idx="29">
                  <c:v>3.0621251148296551</c:v>
                </c:pt>
                <c:pt idx="30">
                  <c:v>4.3228575940734117</c:v>
                </c:pt>
                <c:pt idx="31">
                  <c:v>6.30840200291766</c:v>
                </c:pt>
                <c:pt idx="32">
                  <c:v>7.8810196274713462</c:v>
                </c:pt>
                <c:pt idx="33">
                  <c:v>7.3687163335380319</c:v>
                </c:pt>
                <c:pt idx="34">
                  <c:v>6.9077217856475386</c:v>
                </c:pt>
                <c:pt idx="35">
                  <c:v>5.357249290900711</c:v>
                </c:pt>
                <c:pt idx="36">
                  <c:v>5.1657711872975369</c:v>
                </c:pt>
                <c:pt idx="37">
                  <c:v>5.2517109685834384</c:v>
                </c:pt>
                <c:pt idx="38">
                  <c:v>6.8239453918301933</c:v>
                </c:pt>
                <c:pt idx="39">
                  <c:v>6.2509681083593591</c:v>
                </c:pt>
                <c:pt idx="40">
                  <c:v>6.1587553753868747</c:v>
                </c:pt>
                <c:pt idx="41">
                  <c:v>5.867225450042838</c:v>
                </c:pt>
                <c:pt idx="42">
                  <c:v>5.8239989154564</c:v>
                </c:pt>
                <c:pt idx="43">
                  <c:v>5.0214284028336351</c:v>
                </c:pt>
                <c:pt idx="44">
                  <c:v>4.2094111651982189</c:v>
                </c:pt>
                <c:pt idx="45">
                  <c:v>4.487040297176236</c:v>
                </c:pt>
                <c:pt idx="46">
                  <c:v>5.1043650846510218</c:v>
                </c:pt>
                <c:pt idx="47">
                  <c:v>4.8954459347827424</c:v>
                </c:pt>
                <c:pt idx="48">
                  <c:v>5.0609661424007868</c:v>
                </c:pt>
                <c:pt idx="49">
                  <c:v>4.6323210269495121</c:v>
                </c:pt>
                <c:pt idx="50">
                  <c:v>4.1073441883636406</c:v>
                </c:pt>
                <c:pt idx="51">
                  <c:v>3.1395678853261302</c:v>
                </c:pt>
                <c:pt idx="52">
                  <c:v>2.6133933156939975</c:v>
                </c:pt>
                <c:pt idx="53">
                  <c:v>3.1131080796120045</c:v>
                </c:pt>
                <c:pt idx="54">
                  <c:v>3.1656120021362426</c:v>
                </c:pt>
                <c:pt idx="55">
                  <c:v>3.4786989433434883</c:v>
                </c:pt>
                <c:pt idx="56">
                  <c:v>3.3028160852937845</c:v>
                </c:pt>
                <c:pt idx="57">
                  <c:v>3.9153473136581169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46-42E7-A2FF-D9728090749C}"/>
            </c:ext>
          </c:extLst>
        </c:ser>
        <c:ser>
          <c:idx val="3"/>
          <c:order val="3"/>
          <c:tx>
            <c:strRef>
              <c:f>'Figure 3.A.2'!$I$1</c:f>
              <c:strCache>
                <c:ptCount val="1"/>
                <c:pt idx="0">
                  <c:v>Target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'Figure 3.A.2'!$I$5:$I$62</c:f>
              <c:numCache>
                <c:formatCode>General</c:formatCode>
                <c:ptCount val="5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46-42E7-A2FF-D9728090749C}"/>
            </c:ext>
          </c:extLst>
        </c:ser>
        <c:ser>
          <c:idx val="4"/>
          <c:order val="4"/>
          <c:tx>
            <c:strRef>
              <c:f>'Figure 3.A.2'!$H$1</c:f>
              <c:strCache>
                <c:ptCount val="1"/>
                <c:pt idx="0">
                  <c:v>Wage Tracker, YoY</c:v>
                </c:pt>
              </c:strCache>
            </c:strRef>
          </c:tx>
          <c:spPr>
            <a:ln w="19050" cap="rnd">
              <a:solidFill>
                <a:srgbClr val="00163B"/>
              </a:solidFill>
              <a:round/>
            </a:ln>
            <a:effectLst/>
          </c:spPr>
          <c:marker>
            <c:symbol val="none"/>
          </c:marker>
          <c:val>
            <c:numRef>
              <c:f>'Figure 3.A.2'!$H$5:$H$62</c:f>
              <c:numCache>
                <c:formatCode>0.0</c:formatCode>
                <c:ptCount val="58"/>
                <c:pt idx="0">
                  <c:v>3.6</c:v>
                </c:pt>
                <c:pt idx="1">
                  <c:v>3.7</c:v>
                </c:pt>
                <c:pt idx="2">
                  <c:v>3.9</c:v>
                </c:pt>
                <c:pt idx="3">
                  <c:v>3.9</c:v>
                </c:pt>
                <c:pt idx="4">
                  <c:v>3.7</c:v>
                </c:pt>
                <c:pt idx="5">
                  <c:v>3.6</c:v>
                </c:pt>
                <c:pt idx="6">
                  <c:v>3.5</c:v>
                </c:pt>
                <c:pt idx="7">
                  <c:v>3.7</c:v>
                </c:pt>
                <c:pt idx="8">
                  <c:v>3.7</c:v>
                </c:pt>
                <c:pt idx="9">
                  <c:v>3.8</c:v>
                </c:pt>
                <c:pt idx="10">
                  <c:v>3.7</c:v>
                </c:pt>
                <c:pt idx="11">
                  <c:v>3.5</c:v>
                </c:pt>
                <c:pt idx="12">
                  <c:v>3.3</c:v>
                </c:pt>
                <c:pt idx="13">
                  <c:v>3.5</c:v>
                </c:pt>
                <c:pt idx="14">
                  <c:v>3.8</c:v>
                </c:pt>
                <c:pt idx="15">
                  <c:v>3.9</c:v>
                </c:pt>
                <c:pt idx="16">
                  <c:v>3.5</c:v>
                </c:pt>
                <c:pt idx="17">
                  <c:v>3.5</c:v>
                </c:pt>
                <c:pt idx="18">
                  <c:v>3.5</c:v>
                </c:pt>
                <c:pt idx="19">
                  <c:v>3.7</c:v>
                </c:pt>
                <c:pt idx="20">
                  <c:v>3.4</c:v>
                </c:pt>
                <c:pt idx="21">
                  <c:v>3.4</c:v>
                </c:pt>
                <c:pt idx="22">
                  <c:v>3.4</c:v>
                </c:pt>
                <c:pt idx="23">
                  <c:v>3.4</c:v>
                </c:pt>
                <c:pt idx="24">
                  <c:v>3.2</c:v>
                </c:pt>
                <c:pt idx="25">
                  <c:v>3</c:v>
                </c:pt>
                <c:pt idx="26">
                  <c:v>3.2</c:v>
                </c:pt>
                <c:pt idx="27">
                  <c:v>3.7</c:v>
                </c:pt>
                <c:pt idx="28">
                  <c:v>3.9</c:v>
                </c:pt>
                <c:pt idx="29">
                  <c:v>4.2</c:v>
                </c:pt>
                <c:pt idx="30">
                  <c:v>4.0999999999999996</c:v>
                </c:pt>
                <c:pt idx="31">
                  <c:v>4.3</c:v>
                </c:pt>
                <c:pt idx="32">
                  <c:v>4.5</c:v>
                </c:pt>
                <c:pt idx="33">
                  <c:v>5.0999999999999996</c:v>
                </c:pt>
                <c:pt idx="34">
                  <c:v>5.8</c:v>
                </c:pt>
                <c:pt idx="35">
                  <c:v>6</c:v>
                </c:pt>
                <c:pt idx="36">
                  <c:v>6</c:v>
                </c:pt>
                <c:pt idx="37">
                  <c:v>6.1</c:v>
                </c:pt>
                <c:pt idx="38">
                  <c:v>6.7</c:v>
                </c:pt>
                <c:pt idx="39">
                  <c:v>6.7</c:v>
                </c:pt>
                <c:pt idx="40">
                  <c:v>6.7</c:v>
                </c:pt>
                <c:pt idx="41">
                  <c:v>6.3</c:v>
                </c:pt>
                <c:pt idx="42">
                  <c:v>6.4</c:v>
                </c:pt>
                <c:pt idx="43">
                  <c:v>6.4</c:v>
                </c:pt>
                <c:pt idx="44">
                  <c:v>6.1</c:v>
                </c:pt>
                <c:pt idx="45">
                  <c:v>6.1</c:v>
                </c:pt>
                <c:pt idx="46">
                  <c:v>6.1</c:v>
                </c:pt>
                <c:pt idx="47">
                  <c:v>6.4</c:v>
                </c:pt>
                <c:pt idx="48">
                  <c:v>6.1</c:v>
                </c:pt>
                <c:pt idx="49">
                  <c:v>6</c:v>
                </c:pt>
                <c:pt idx="50">
                  <c:v>5.6</c:v>
                </c:pt>
                <c:pt idx="51">
                  <c:v>5.7</c:v>
                </c:pt>
                <c:pt idx="52">
                  <c:v>5.3</c:v>
                </c:pt>
                <c:pt idx="53">
                  <c:v>5.2</c:v>
                </c:pt>
                <c:pt idx="54">
                  <c:v>5.2</c:v>
                </c:pt>
                <c:pt idx="55">
                  <c:v>5.2</c:v>
                </c:pt>
                <c:pt idx="56">
                  <c:v>5.2</c:v>
                </c:pt>
                <c:pt idx="5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02-4DD6-88BD-BE61D2D0B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0657880"/>
        <c:axId val="389832760"/>
      </c:lineChart>
      <c:catAx>
        <c:axId val="3898174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9830800"/>
        <c:crosses val="autoZero"/>
        <c:auto val="1"/>
        <c:lblAlgn val="ctr"/>
        <c:lblOffset val="100"/>
        <c:noMultiLvlLbl val="0"/>
      </c:catAx>
      <c:valAx>
        <c:axId val="389830800"/>
        <c:scaling>
          <c:orientation val="minMax"/>
          <c:min val="-4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9817472"/>
        <c:crosses val="autoZero"/>
        <c:crossBetween val="between"/>
      </c:valAx>
      <c:valAx>
        <c:axId val="389832760"/>
        <c:scaling>
          <c:orientation val="minMax"/>
          <c:min val="-4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520657880"/>
        <c:crosses val="max"/>
        <c:crossBetween val="between"/>
      </c:valAx>
      <c:catAx>
        <c:axId val="52065788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3898327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4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delete val="1"/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9.0411198600175002E-3"/>
          <c:y val="6.5308226513179459E-4"/>
          <c:w val="0.81525109361329839"/>
          <c:h val="0.23121326639149359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3.C.4'!$B$1</c:f>
              <c:strCache>
                <c:ptCount val="1"/>
                <c:pt idx="0">
                  <c:v>Wage growth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3.C.4'!$A$2:$A$29</c:f>
              <c:strCache>
                <c:ptCount val="28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</c:strCache>
            </c:strRef>
          </c:cat>
          <c:val>
            <c:numRef>
              <c:f>'Figure 3.C.4'!$B$2:$B$29</c:f>
              <c:numCache>
                <c:formatCode>0.0</c:formatCode>
                <c:ptCount val="28"/>
                <c:pt idx="0">
                  <c:v>2.9808167012552929</c:v>
                </c:pt>
                <c:pt idx="1">
                  <c:v>3.3461867737359938</c:v>
                </c:pt>
                <c:pt idx="2">
                  <c:v>3.4321536148097351</c:v>
                </c:pt>
                <c:pt idx="3">
                  <c:v>6.1749025853675761</c:v>
                </c:pt>
                <c:pt idx="4">
                  <c:v>5.0221094029557065</c:v>
                </c:pt>
                <c:pt idx="5">
                  <c:v>4.9622860691974182</c:v>
                </c:pt>
                <c:pt idx="6">
                  <c:v>2.7228988627880284</c:v>
                </c:pt>
                <c:pt idx="7">
                  <c:v>3.9</c:v>
                </c:pt>
                <c:pt idx="8">
                  <c:v>3</c:v>
                </c:pt>
                <c:pt idx="9">
                  <c:v>3.6</c:v>
                </c:pt>
                <c:pt idx="10">
                  <c:v>4.5</c:v>
                </c:pt>
                <c:pt idx="11">
                  <c:v>3</c:v>
                </c:pt>
                <c:pt idx="12" formatCode="General">
                  <c:v>7.7</c:v>
                </c:pt>
                <c:pt idx="13" formatCode="General">
                  <c:v>0</c:v>
                </c:pt>
                <c:pt idx="14" formatCode="General">
                  <c:v>2.1</c:v>
                </c:pt>
                <c:pt idx="15" formatCode="General">
                  <c:v>2.7</c:v>
                </c:pt>
                <c:pt idx="16" formatCode="General">
                  <c:v>1.7</c:v>
                </c:pt>
                <c:pt idx="17" formatCode="General">
                  <c:v>10.199999999999999</c:v>
                </c:pt>
                <c:pt idx="18" formatCode="General">
                  <c:v>10.1</c:v>
                </c:pt>
                <c:pt idx="19" formatCode="General">
                  <c:v>9.8000000000000007</c:v>
                </c:pt>
                <c:pt idx="20" formatCode="General">
                  <c:v>11.1</c:v>
                </c:pt>
                <c:pt idx="21" formatCode="General">
                  <c:v>15.1</c:v>
                </c:pt>
                <c:pt idx="22" formatCode="General">
                  <c:v>21.7</c:v>
                </c:pt>
                <c:pt idx="23" formatCode="General">
                  <c:v>26.6</c:v>
                </c:pt>
                <c:pt idx="24" formatCode="General">
                  <c:v>26.5</c:v>
                </c:pt>
                <c:pt idx="25" formatCode="General">
                  <c:v>18</c:v>
                </c:pt>
                <c:pt idx="26" formatCode="General">
                  <c:v>10.6</c:v>
                </c:pt>
                <c:pt idx="27" formatCode="General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83-47B2-AB3D-F8B064319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879152"/>
        <c:axId val="489872096"/>
      </c:lineChart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3.C.4'!$A$2:$A$29</c:f>
              <c:strCache>
                <c:ptCount val="28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</c:strCache>
            </c:strRef>
          </c:cat>
          <c:val>
            <c:numRef>
              <c:f>'Figure 3.C.4'!$C$2:$C$29</c:f>
              <c:numCache>
                <c:formatCode>General</c:formatCode>
                <c:ptCount val="2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83-47B2-AB3D-F8B064319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872880"/>
        <c:axId val="489877192"/>
      </c:lineChart>
      <c:catAx>
        <c:axId val="48987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89872096"/>
        <c:crosses val="autoZero"/>
        <c:auto val="1"/>
        <c:lblAlgn val="ctr"/>
        <c:lblOffset val="100"/>
        <c:noMultiLvlLbl val="0"/>
      </c:catAx>
      <c:valAx>
        <c:axId val="4898720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89879152"/>
        <c:crosses val="autoZero"/>
        <c:crossBetween val="between"/>
      </c:valAx>
      <c:valAx>
        <c:axId val="489877192"/>
        <c:scaling>
          <c:orientation val="minMax"/>
          <c:max val="3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89872880"/>
        <c:crosses val="max"/>
        <c:crossBetween val="between"/>
        <c:majorUnit val="5"/>
      </c:valAx>
      <c:catAx>
        <c:axId val="489872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98771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580927384076991E-2"/>
          <c:y val="4.3518518518518519E-2"/>
          <c:w val="0.86683814523184599"/>
          <c:h val="0.77724482356372115"/>
        </c:manualLayout>
      </c:layout>
      <c:lineChart>
        <c:grouping val="standard"/>
        <c:varyColors val="0"/>
        <c:ser>
          <c:idx val="1"/>
          <c:order val="1"/>
          <c:tx>
            <c:strRef>
              <c:f>'Figure 3.C.5'!$A$3</c:f>
              <c:strCache>
                <c:ptCount val="1"/>
                <c:pt idx="0">
                  <c:v>Lower Band</c:v>
                </c:pt>
              </c:strCache>
            </c:strRef>
          </c:tx>
          <c:spPr>
            <a:ln w="19050" cap="rnd">
              <a:solidFill>
                <a:schemeClr val="accent3">
                  <a:lumMod val="40000"/>
                  <a:lumOff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3.C.5'!$B$1:$CI$1</c:f>
              <c:numCache>
                <c:formatCode>[$-409]mmm\-yy;@</c:formatCode>
                <c:ptCount val="86"/>
                <c:pt idx="0">
                  <c:v>42765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43069</c:v>
                </c:pt>
                <c:pt idx="11">
                  <c:v>43100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  <c:pt idx="48">
                  <c:v>44227</c:v>
                </c:pt>
                <c:pt idx="49">
                  <c:v>44255</c:v>
                </c:pt>
                <c:pt idx="50">
                  <c:v>44286</c:v>
                </c:pt>
                <c:pt idx="51">
                  <c:v>44316</c:v>
                </c:pt>
                <c:pt idx="52">
                  <c:v>44347</c:v>
                </c:pt>
                <c:pt idx="53">
                  <c:v>44377</c:v>
                </c:pt>
                <c:pt idx="54">
                  <c:v>44408</c:v>
                </c:pt>
                <c:pt idx="55">
                  <c:v>44439</c:v>
                </c:pt>
                <c:pt idx="56">
                  <c:v>44469</c:v>
                </c:pt>
                <c:pt idx="57">
                  <c:v>44500</c:v>
                </c:pt>
                <c:pt idx="58">
                  <c:v>44530</c:v>
                </c:pt>
                <c:pt idx="59">
                  <c:v>44561</c:v>
                </c:pt>
                <c:pt idx="60">
                  <c:v>44592</c:v>
                </c:pt>
                <c:pt idx="61">
                  <c:v>44620</c:v>
                </c:pt>
                <c:pt idx="62">
                  <c:v>44651</c:v>
                </c:pt>
                <c:pt idx="63">
                  <c:v>44681</c:v>
                </c:pt>
                <c:pt idx="64">
                  <c:v>44712</c:v>
                </c:pt>
                <c:pt idx="65">
                  <c:v>44742</c:v>
                </c:pt>
                <c:pt idx="66">
                  <c:v>44773</c:v>
                </c:pt>
                <c:pt idx="67">
                  <c:v>44804</c:v>
                </c:pt>
                <c:pt idx="68">
                  <c:v>44834</c:v>
                </c:pt>
                <c:pt idx="69">
                  <c:v>44865</c:v>
                </c:pt>
                <c:pt idx="70">
                  <c:v>44895</c:v>
                </c:pt>
                <c:pt idx="71">
                  <c:v>44926</c:v>
                </c:pt>
                <c:pt idx="72">
                  <c:v>44957</c:v>
                </c:pt>
                <c:pt idx="73">
                  <c:v>44985</c:v>
                </c:pt>
                <c:pt idx="74">
                  <c:v>45016</c:v>
                </c:pt>
                <c:pt idx="75">
                  <c:v>45046</c:v>
                </c:pt>
                <c:pt idx="76">
                  <c:v>45077</c:v>
                </c:pt>
                <c:pt idx="77">
                  <c:v>45107</c:v>
                </c:pt>
                <c:pt idx="78">
                  <c:v>45138</c:v>
                </c:pt>
                <c:pt idx="79">
                  <c:v>45169</c:v>
                </c:pt>
                <c:pt idx="80">
                  <c:v>45199</c:v>
                </c:pt>
                <c:pt idx="81">
                  <c:v>45230</c:v>
                </c:pt>
                <c:pt idx="82">
                  <c:v>45260</c:v>
                </c:pt>
                <c:pt idx="83">
                  <c:v>45291</c:v>
                </c:pt>
                <c:pt idx="84">
                  <c:v>45322</c:v>
                </c:pt>
                <c:pt idx="85">
                  <c:v>45351</c:v>
                </c:pt>
              </c:numCache>
            </c:numRef>
          </c:cat>
          <c:val>
            <c:numRef>
              <c:f>'Figure 3.C.5'!$B$3:$CI$3</c:f>
              <c:numCache>
                <c:formatCode>0.0</c:formatCode>
                <c:ptCount val="86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>
                  <c:v>2.5</c:v>
                </c:pt>
                <c:pt idx="24">
                  <c:v>2.5</c:v>
                </c:pt>
                <c:pt idx="25">
                  <c:v>2.5</c:v>
                </c:pt>
                <c:pt idx="26">
                  <c:v>2.5</c:v>
                </c:pt>
                <c:pt idx="27">
                  <c:v>2.5</c:v>
                </c:pt>
                <c:pt idx="28">
                  <c:v>2.5</c:v>
                </c:pt>
                <c:pt idx="29">
                  <c:v>2.5</c:v>
                </c:pt>
                <c:pt idx="30">
                  <c:v>2.5</c:v>
                </c:pt>
                <c:pt idx="31">
                  <c:v>2.5</c:v>
                </c:pt>
                <c:pt idx="32">
                  <c:v>2.5</c:v>
                </c:pt>
                <c:pt idx="33">
                  <c:v>2.5</c:v>
                </c:pt>
                <c:pt idx="34">
                  <c:v>2.5</c:v>
                </c:pt>
                <c:pt idx="35">
                  <c:v>2.5</c:v>
                </c:pt>
                <c:pt idx="36">
                  <c:v>2.5</c:v>
                </c:pt>
                <c:pt idx="37">
                  <c:v>2.5</c:v>
                </c:pt>
                <c:pt idx="38">
                  <c:v>2.5</c:v>
                </c:pt>
                <c:pt idx="39">
                  <c:v>2.5</c:v>
                </c:pt>
                <c:pt idx="40">
                  <c:v>2.5</c:v>
                </c:pt>
                <c:pt idx="41">
                  <c:v>2.5</c:v>
                </c:pt>
                <c:pt idx="42">
                  <c:v>2.5</c:v>
                </c:pt>
                <c:pt idx="43">
                  <c:v>2.5</c:v>
                </c:pt>
                <c:pt idx="44">
                  <c:v>2.5</c:v>
                </c:pt>
                <c:pt idx="45">
                  <c:v>2.5</c:v>
                </c:pt>
                <c:pt idx="46">
                  <c:v>2.5</c:v>
                </c:pt>
                <c:pt idx="47">
                  <c:v>2.5</c:v>
                </c:pt>
                <c:pt idx="48">
                  <c:v>2.5</c:v>
                </c:pt>
                <c:pt idx="49">
                  <c:v>2.5</c:v>
                </c:pt>
                <c:pt idx="50">
                  <c:v>2.5</c:v>
                </c:pt>
                <c:pt idx="51">
                  <c:v>2.5</c:v>
                </c:pt>
                <c:pt idx="52">
                  <c:v>2.5</c:v>
                </c:pt>
                <c:pt idx="53">
                  <c:v>2.5</c:v>
                </c:pt>
                <c:pt idx="54">
                  <c:v>2.5</c:v>
                </c:pt>
                <c:pt idx="55">
                  <c:v>2.5</c:v>
                </c:pt>
                <c:pt idx="56">
                  <c:v>2.5</c:v>
                </c:pt>
                <c:pt idx="57">
                  <c:v>2.5</c:v>
                </c:pt>
                <c:pt idx="58">
                  <c:v>2.5</c:v>
                </c:pt>
                <c:pt idx="59">
                  <c:v>2.5</c:v>
                </c:pt>
                <c:pt idx="60">
                  <c:v>2.5</c:v>
                </c:pt>
                <c:pt idx="61">
                  <c:v>2.5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2.5</c:v>
                </c:pt>
                <c:pt idx="67">
                  <c:v>2.5</c:v>
                </c:pt>
                <c:pt idx="68">
                  <c:v>2.5</c:v>
                </c:pt>
                <c:pt idx="69">
                  <c:v>2.5</c:v>
                </c:pt>
                <c:pt idx="70">
                  <c:v>2.5</c:v>
                </c:pt>
                <c:pt idx="71">
                  <c:v>2.5</c:v>
                </c:pt>
                <c:pt idx="72">
                  <c:v>2.5</c:v>
                </c:pt>
                <c:pt idx="73">
                  <c:v>2.5</c:v>
                </c:pt>
                <c:pt idx="74">
                  <c:v>2.5</c:v>
                </c:pt>
                <c:pt idx="75">
                  <c:v>2.5</c:v>
                </c:pt>
                <c:pt idx="76">
                  <c:v>2.5</c:v>
                </c:pt>
                <c:pt idx="77">
                  <c:v>2.5</c:v>
                </c:pt>
                <c:pt idx="78">
                  <c:v>2.5</c:v>
                </c:pt>
                <c:pt idx="79">
                  <c:v>2.5</c:v>
                </c:pt>
                <c:pt idx="80">
                  <c:v>2.5</c:v>
                </c:pt>
                <c:pt idx="81">
                  <c:v>2.5</c:v>
                </c:pt>
                <c:pt idx="82">
                  <c:v>2.5</c:v>
                </c:pt>
                <c:pt idx="83">
                  <c:v>2.5</c:v>
                </c:pt>
                <c:pt idx="84">
                  <c:v>2.5</c:v>
                </c:pt>
                <c:pt idx="85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71-4EA0-955E-526A90C9F601}"/>
            </c:ext>
          </c:extLst>
        </c:ser>
        <c:ser>
          <c:idx val="2"/>
          <c:order val="2"/>
          <c:tx>
            <c:strRef>
              <c:f>'Figure 3.C.5'!$A$4</c:f>
              <c:strCache>
                <c:ptCount val="1"/>
                <c:pt idx="0">
                  <c:v>Upper Band</c:v>
                </c:pt>
              </c:strCache>
            </c:strRef>
          </c:tx>
          <c:spPr>
            <a:ln w="19050" cap="rnd">
              <a:solidFill>
                <a:schemeClr val="accent3">
                  <a:lumMod val="40000"/>
                  <a:lumOff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3.C.5'!$B$1:$CI$1</c:f>
              <c:numCache>
                <c:formatCode>[$-409]mmm\-yy;@</c:formatCode>
                <c:ptCount val="86"/>
                <c:pt idx="0">
                  <c:v>42765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43069</c:v>
                </c:pt>
                <c:pt idx="11">
                  <c:v>43100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  <c:pt idx="48">
                  <c:v>44227</c:v>
                </c:pt>
                <c:pt idx="49">
                  <c:v>44255</c:v>
                </c:pt>
                <c:pt idx="50">
                  <c:v>44286</c:v>
                </c:pt>
                <c:pt idx="51">
                  <c:v>44316</c:v>
                </c:pt>
                <c:pt idx="52">
                  <c:v>44347</c:v>
                </c:pt>
                <c:pt idx="53">
                  <c:v>44377</c:v>
                </c:pt>
                <c:pt idx="54">
                  <c:v>44408</c:v>
                </c:pt>
                <c:pt idx="55">
                  <c:v>44439</c:v>
                </c:pt>
                <c:pt idx="56">
                  <c:v>44469</c:v>
                </c:pt>
                <c:pt idx="57">
                  <c:v>44500</c:v>
                </c:pt>
                <c:pt idx="58">
                  <c:v>44530</c:v>
                </c:pt>
                <c:pt idx="59">
                  <c:v>44561</c:v>
                </c:pt>
                <c:pt idx="60">
                  <c:v>44592</c:v>
                </c:pt>
                <c:pt idx="61">
                  <c:v>44620</c:v>
                </c:pt>
                <c:pt idx="62">
                  <c:v>44651</c:v>
                </c:pt>
                <c:pt idx="63">
                  <c:v>44681</c:v>
                </c:pt>
                <c:pt idx="64">
                  <c:v>44712</c:v>
                </c:pt>
                <c:pt idx="65">
                  <c:v>44742</c:v>
                </c:pt>
                <c:pt idx="66">
                  <c:v>44773</c:v>
                </c:pt>
                <c:pt idx="67">
                  <c:v>44804</c:v>
                </c:pt>
                <c:pt idx="68">
                  <c:v>44834</c:v>
                </c:pt>
                <c:pt idx="69">
                  <c:v>44865</c:v>
                </c:pt>
                <c:pt idx="70">
                  <c:v>44895</c:v>
                </c:pt>
                <c:pt idx="71">
                  <c:v>44926</c:v>
                </c:pt>
                <c:pt idx="72">
                  <c:v>44957</c:v>
                </c:pt>
                <c:pt idx="73">
                  <c:v>44985</c:v>
                </c:pt>
                <c:pt idx="74">
                  <c:v>45016</c:v>
                </c:pt>
                <c:pt idx="75">
                  <c:v>45046</c:v>
                </c:pt>
                <c:pt idx="76">
                  <c:v>45077</c:v>
                </c:pt>
                <c:pt idx="77">
                  <c:v>45107</c:v>
                </c:pt>
                <c:pt idx="78">
                  <c:v>45138</c:v>
                </c:pt>
                <c:pt idx="79">
                  <c:v>45169</c:v>
                </c:pt>
                <c:pt idx="80">
                  <c:v>45199</c:v>
                </c:pt>
                <c:pt idx="81">
                  <c:v>45230</c:v>
                </c:pt>
                <c:pt idx="82">
                  <c:v>45260</c:v>
                </c:pt>
                <c:pt idx="83">
                  <c:v>45291</c:v>
                </c:pt>
                <c:pt idx="84">
                  <c:v>45322</c:v>
                </c:pt>
                <c:pt idx="85">
                  <c:v>45351</c:v>
                </c:pt>
              </c:numCache>
            </c:numRef>
          </c:cat>
          <c:val>
            <c:numRef>
              <c:f>'Figure 3.C.5'!$B$4:$CI$4</c:f>
              <c:numCache>
                <c:formatCode>0.0</c:formatCode>
                <c:ptCount val="86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  <c:pt idx="19">
                  <c:v>5.5</c:v>
                </c:pt>
                <c:pt idx="20">
                  <c:v>5.5</c:v>
                </c:pt>
                <c:pt idx="21">
                  <c:v>5.5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5.5</c:v>
                </c:pt>
                <c:pt idx="27">
                  <c:v>5.5</c:v>
                </c:pt>
                <c:pt idx="28">
                  <c:v>5.5</c:v>
                </c:pt>
                <c:pt idx="29">
                  <c:v>5.5</c:v>
                </c:pt>
                <c:pt idx="30">
                  <c:v>5.5</c:v>
                </c:pt>
                <c:pt idx="31">
                  <c:v>5.5</c:v>
                </c:pt>
                <c:pt idx="32">
                  <c:v>5.5</c:v>
                </c:pt>
                <c:pt idx="33">
                  <c:v>5.5</c:v>
                </c:pt>
                <c:pt idx="34">
                  <c:v>5.5</c:v>
                </c:pt>
                <c:pt idx="35">
                  <c:v>5.5</c:v>
                </c:pt>
                <c:pt idx="36">
                  <c:v>5.5</c:v>
                </c:pt>
                <c:pt idx="37">
                  <c:v>5.5</c:v>
                </c:pt>
                <c:pt idx="38">
                  <c:v>5.5</c:v>
                </c:pt>
                <c:pt idx="39">
                  <c:v>5.5</c:v>
                </c:pt>
                <c:pt idx="40">
                  <c:v>5.5</c:v>
                </c:pt>
                <c:pt idx="41">
                  <c:v>5.5</c:v>
                </c:pt>
                <c:pt idx="42">
                  <c:v>5.5</c:v>
                </c:pt>
                <c:pt idx="43">
                  <c:v>5.5</c:v>
                </c:pt>
                <c:pt idx="44">
                  <c:v>5.5</c:v>
                </c:pt>
                <c:pt idx="45">
                  <c:v>5.5</c:v>
                </c:pt>
                <c:pt idx="46">
                  <c:v>5.5</c:v>
                </c:pt>
                <c:pt idx="47">
                  <c:v>5.5</c:v>
                </c:pt>
                <c:pt idx="48">
                  <c:v>5.5</c:v>
                </c:pt>
                <c:pt idx="49">
                  <c:v>5.5</c:v>
                </c:pt>
                <c:pt idx="50">
                  <c:v>5.5</c:v>
                </c:pt>
                <c:pt idx="51">
                  <c:v>5.5</c:v>
                </c:pt>
                <c:pt idx="52">
                  <c:v>5.5</c:v>
                </c:pt>
                <c:pt idx="53">
                  <c:v>5.5</c:v>
                </c:pt>
                <c:pt idx="54">
                  <c:v>5.5</c:v>
                </c:pt>
                <c:pt idx="55">
                  <c:v>5.5</c:v>
                </c:pt>
                <c:pt idx="56">
                  <c:v>5.5</c:v>
                </c:pt>
                <c:pt idx="57">
                  <c:v>5.5</c:v>
                </c:pt>
                <c:pt idx="58">
                  <c:v>5.5</c:v>
                </c:pt>
                <c:pt idx="59">
                  <c:v>5.5</c:v>
                </c:pt>
                <c:pt idx="60">
                  <c:v>5.5</c:v>
                </c:pt>
                <c:pt idx="61">
                  <c:v>5.5</c:v>
                </c:pt>
                <c:pt idx="62">
                  <c:v>5.5</c:v>
                </c:pt>
                <c:pt idx="63">
                  <c:v>5.5</c:v>
                </c:pt>
                <c:pt idx="64">
                  <c:v>5.5</c:v>
                </c:pt>
                <c:pt idx="65">
                  <c:v>5.5</c:v>
                </c:pt>
                <c:pt idx="66">
                  <c:v>5.5</c:v>
                </c:pt>
                <c:pt idx="67">
                  <c:v>5.5</c:v>
                </c:pt>
                <c:pt idx="68">
                  <c:v>5.5</c:v>
                </c:pt>
                <c:pt idx="69">
                  <c:v>5.5</c:v>
                </c:pt>
                <c:pt idx="70">
                  <c:v>5.5</c:v>
                </c:pt>
                <c:pt idx="71">
                  <c:v>5.5</c:v>
                </c:pt>
                <c:pt idx="72">
                  <c:v>5.5</c:v>
                </c:pt>
                <c:pt idx="73">
                  <c:v>5.5</c:v>
                </c:pt>
                <c:pt idx="74">
                  <c:v>5.5</c:v>
                </c:pt>
                <c:pt idx="75">
                  <c:v>5.5</c:v>
                </c:pt>
                <c:pt idx="76">
                  <c:v>5.5</c:v>
                </c:pt>
                <c:pt idx="77">
                  <c:v>5.5</c:v>
                </c:pt>
                <c:pt idx="78">
                  <c:v>5.5</c:v>
                </c:pt>
                <c:pt idx="79">
                  <c:v>5.5</c:v>
                </c:pt>
                <c:pt idx="80">
                  <c:v>5.5</c:v>
                </c:pt>
                <c:pt idx="81">
                  <c:v>5.5</c:v>
                </c:pt>
                <c:pt idx="82">
                  <c:v>5.5</c:v>
                </c:pt>
                <c:pt idx="83">
                  <c:v>5.5</c:v>
                </c:pt>
                <c:pt idx="84">
                  <c:v>5.5</c:v>
                </c:pt>
                <c:pt idx="85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71-4EA0-955E-526A90C9F601}"/>
            </c:ext>
          </c:extLst>
        </c:ser>
        <c:ser>
          <c:idx val="3"/>
          <c:order val="3"/>
          <c:tx>
            <c:strRef>
              <c:f>'Figure 3.C.5'!$A$5</c:f>
              <c:strCache>
                <c:ptCount val="1"/>
                <c:pt idx="0">
                  <c:v>Target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3.C.5'!$B$1:$CI$1</c:f>
              <c:numCache>
                <c:formatCode>[$-409]mmm\-yy;@</c:formatCode>
                <c:ptCount val="86"/>
                <c:pt idx="0">
                  <c:v>42765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43069</c:v>
                </c:pt>
                <c:pt idx="11">
                  <c:v>43100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  <c:pt idx="48">
                  <c:v>44227</c:v>
                </c:pt>
                <c:pt idx="49">
                  <c:v>44255</c:v>
                </c:pt>
                <c:pt idx="50">
                  <c:v>44286</c:v>
                </c:pt>
                <c:pt idx="51">
                  <c:v>44316</c:v>
                </c:pt>
                <c:pt idx="52">
                  <c:v>44347</c:v>
                </c:pt>
                <c:pt idx="53">
                  <c:v>44377</c:v>
                </c:pt>
                <c:pt idx="54">
                  <c:v>44408</c:v>
                </c:pt>
                <c:pt idx="55">
                  <c:v>44439</c:v>
                </c:pt>
                <c:pt idx="56">
                  <c:v>44469</c:v>
                </c:pt>
                <c:pt idx="57">
                  <c:v>44500</c:v>
                </c:pt>
                <c:pt idx="58">
                  <c:v>44530</c:v>
                </c:pt>
                <c:pt idx="59">
                  <c:v>44561</c:v>
                </c:pt>
                <c:pt idx="60">
                  <c:v>44592</c:v>
                </c:pt>
                <c:pt idx="61">
                  <c:v>44620</c:v>
                </c:pt>
                <c:pt idx="62">
                  <c:v>44651</c:v>
                </c:pt>
                <c:pt idx="63">
                  <c:v>44681</c:v>
                </c:pt>
                <c:pt idx="64">
                  <c:v>44712</c:v>
                </c:pt>
                <c:pt idx="65">
                  <c:v>44742</c:v>
                </c:pt>
                <c:pt idx="66">
                  <c:v>44773</c:v>
                </c:pt>
                <c:pt idx="67">
                  <c:v>44804</c:v>
                </c:pt>
                <c:pt idx="68">
                  <c:v>44834</c:v>
                </c:pt>
                <c:pt idx="69">
                  <c:v>44865</c:v>
                </c:pt>
                <c:pt idx="70">
                  <c:v>44895</c:v>
                </c:pt>
                <c:pt idx="71">
                  <c:v>44926</c:v>
                </c:pt>
                <c:pt idx="72">
                  <c:v>44957</c:v>
                </c:pt>
                <c:pt idx="73">
                  <c:v>44985</c:v>
                </c:pt>
                <c:pt idx="74">
                  <c:v>45016</c:v>
                </c:pt>
                <c:pt idx="75">
                  <c:v>45046</c:v>
                </c:pt>
                <c:pt idx="76">
                  <c:v>45077</c:v>
                </c:pt>
                <c:pt idx="77">
                  <c:v>45107</c:v>
                </c:pt>
                <c:pt idx="78">
                  <c:v>45138</c:v>
                </c:pt>
                <c:pt idx="79">
                  <c:v>45169</c:v>
                </c:pt>
                <c:pt idx="80">
                  <c:v>45199</c:v>
                </c:pt>
                <c:pt idx="81">
                  <c:v>45230</c:v>
                </c:pt>
                <c:pt idx="82">
                  <c:v>45260</c:v>
                </c:pt>
                <c:pt idx="83">
                  <c:v>45291</c:v>
                </c:pt>
                <c:pt idx="84">
                  <c:v>45322</c:v>
                </c:pt>
                <c:pt idx="85">
                  <c:v>45351</c:v>
                </c:pt>
              </c:numCache>
            </c:numRef>
          </c:cat>
          <c:val>
            <c:numRef>
              <c:f>'Figure 3.C.5'!$B$5:$CI$5</c:f>
              <c:numCache>
                <c:formatCode>0.0</c:formatCode>
                <c:ptCount val="8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71-4EA0-955E-526A90C9F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873272"/>
        <c:axId val="489882288"/>
      </c:lineChart>
      <c:lineChart>
        <c:grouping val="standard"/>
        <c:varyColors val="0"/>
        <c:ser>
          <c:idx val="0"/>
          <c:order val="0"/>
          <c:tx>
            <c:strRef>
              <c:f>'Figure 3.C.5'!$A$2</c:f>
              <c:strCache>
                <c:ptCount val="1"/>
                <c:pt idx="0">
                  <c:v>CPI Inflation, YoY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3.C.5'!$B$1:$CI$1</c:f>
              <c:numCache>
                <c:formatCode>[$-409]mmm\-yy;@</c:formatCode>
                <c:ptCount val="86"/>
                <c:pt idx="0">
                  <c:v>42765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43069</c:v>
                </c:pt>
                <c:pt idx="11">
                  <c:v>43100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  <c:pt idx="48">
                  <c:v>44227</c:v>
                </c:pt>
                <c:pt idx="49">
                  <c:v>44255</c:v>
                </c:pt>
                <c:pt idx="50">
                  <c:v>44286</c:v>
                </c:pt>
                <c:pt idx="51">
                  <c:v>44316</c:v>
                </c:pt>
                <c:pt idx="52">
                  <c:v>44347</c:v>
                </c:pt>
                <c:pt idx="53">
                  <c:v>44377</c:v>
                </c:pt>
                <c:pt idx="54">
                  <c:v>44408</c:v>
                </c:pt>
                <c:pt idx="55">
                  <c:v>44439</c:v>
                </c:pt>
                <c:pt idx="56">
                  <c:v>44469</c:v>
                </c:pt>
                <c:pt idx="57">
                  <c:v>44500</c:v>
                </c:pt>
                <c:pt idx="58">
                  <c:v>44530</c:v>
                </c:pt>
                <c:pt idx="59">
                  <c:v>44561</c:v>
                </c:pt>
                <c:pt idx="60">
                  <c:v>44592</c:v>
                </c:pt>
                <c:pt idx="61">
                  <c:v>44620</c:v>
                </c:pt>
                <c:pt idx="62">
                  <c:v>44651</c:v>
                </c:pt>
                <c:pt idx="63">
                  <c:v>44681</c:v>
                </c:pt>
                <c:pt idx="64">
                  <c:v>44712</c:v>
                </c:pt>
                <c:pt idx="65">
                  <c:v>44742</c:v>
                </c:pt>
                <c:pt idx="66">
                  <c:v>44773</c:v>
                </c:pt>
                <c:pt idx="67">
                  <c:v>44804</c:v>
                </c:pt>
                <c:pt idx="68">
                  <c:v>44834</c:v>
                </c:pt>
                <c:pt idx="69">
                  <c:v>44865</c:v>
                </c:pt>
                <c:pt idx="70">
                  <c:v>44895</c:v>
                </c:pt>
                <c:pt idx="71">
                  <c:v>44926</c:v>
                </c:pt>
                <c:pt idx="72">
                  <c:v>44957</c:v>
                </c:pt>
                <c:pt idx="73">
                  <c:v>44985</c:v>
                </c:pt>
                <c:pt idx="74">
                  <c:v>45016</c:v>
                </c:pt>
                <c:pt idx="75">
                  <c:v>45046</c:v>
                </c:pt>
                <c:pt idx="76">
                  <c:v>45077</c:v>
                </c:pt>
                <c:pt idx="77">
                  <c:v>45107</c:v>
                </c:pt>
                <c:pt idx="78">
                  <c:v>45138</c:v>
                </c:pt>
                <c:pt idx="79">
                  <c:v>45169</c:v>
                </c:pt>
                <c:pt idx="80">
                  <c:v>45199</c:v>
                </c:pt>
                <c:pt idx="81">
                  <c:v>45230</c:v>
                </c:pt>
                <c:pt idx="82">
                  <c:v>45260</c:v>
                </c:pt>
                <c:pt idx="83">
                  <c:v>45291</c:v>
                </c:pt>
                <c:pt idx="84">
                  <c:v>45322</c:v>
                </c:pt>
                <c:pt idx="85">
                  <c:v>45351</c:v>
                </c:pt>
              </c:numCache>
            </c:numRef>
          </c:cat>
          <c:val>
            <c:numRef>
              <c:f>'Figure 3.C.5'!$B$2:$CI$2</c:f>
              <c:numCache>
                <c:formatCode>0.0</c:formatCode>
                <c:ptCount val="86"/>
                <c:pt idx="0">
                  <c:v>-0.64611632998445145</c:v>
                </c:pt>
                <c:pt idx="1">
                  <c:v>-0.15407780038489705</c:v>
                </c:pt>
                <c:pt idx="2">
                  <c:v>-0.13048516098434959</c:v>
                </c:pt>
                <c:pt idx="3">
                  <c:v>1.1728146076112722</c:v>
                </c:pt>
                <c:pt idx="4">
                  <c:v>1.6032775336452687</c:v>
                </c:pt>
                <c:pt idx="5">
                  <c:v>1.1093361034010769</c:v>
                </c:pt>
                <c:pt idx="6">
                  <c:v>0.86797896809109432</c:v>
                </c:pt>
                <c:pt idx="7">
                  <c:v>0.94738361679344507</c:v>
                </c:pt>
                <c:pt idx="8">
                  <c:v>0.95424660345031498</c:v>
                </c:pt>
                <c:pt idx="9">
                  <c:v>1.2118173007579003</c:v>
                </c:pt>
                <c:pt idx="10">
                  <c:v>2.2196784606922222</c:v>
                </c:pt>
                <c:pt idx="11">
                  <c:v>2.6114840393908452</c:v>
                </c:pt>
                <c:pt idx="12">
                  <c:v>2.8529795783609018</c:v>
                </c:pt>
                <c:pt idx="13">
                  <c:v>3.2731236147622127</c:v>
                </c:pt>
                <c:pt idx="14">
                  <c:v>3.7257030377103177</c:v>
                </c:pt>
                <c:pt idx="15">
                  <c:v>2.3721461376945854</c:v>
                </c:pt>
                <c:pt idx="16">
                  <c:v>1.5580723816117228</c:v>
                </c:pt>
                <c:pt idx="17">
                  <c:v>0.87704172905336009</c:v>
                </c:pt>
                <c:pt idx="18">
                  <c:v>2.3265215483361033</c:v>
                </c:pt>
                <c:pt idx="19">
                  <c:v>3.3257115923030796</c:v>
                </c:pt>
                <c:pt idx="20">
                  <c:v>3.5247098838569855</c:v>
                </c:pt>
                <c:pt idx="21">
                  <c:v>2.8304155224667227</c:v>
                </c:pt>
                <c:pt idx="22">
                  <c:v>1.8479154316792545</c:v>
                </c:pt>
                <c:pt idx="23">
                  <c:v>1.791220902632503</c:v>
                </c:pt>
                <c:pt idx="24">
                  <c:v>0.79097636655593817</c:v>
                </c:pt>
                <c:pt idx="25">
                  <c:v>1.8976618564859677</c:v>
                </c:pt>
                <c:pt idx="26">
                  <c:v>1.8811658309776789</c:v>
                </c:pt>
                <c:pt idx="27">
                  <c:v>2.1504850922055851</c:v>
                </c:pt>
                <c:pt idx="28">
                  <c:v>2.7652597181531604</c:v>
                </c:pt>
                <c:pt idx="29">
                  <c:v>2.4537257060515287</c:v>
                </c:pt>
                <c:pt idx="30">
                  <c:v>1.6569795204561188</c:v>
                </c:pt>
                <c:pt idx="31">
                  <c:v>0.62640298352253865</c:v>
                </c:pt>
                <c:pt idx="32">
                  <c:v>0.4779395808177469</c:v>
                </c:pt>
                <c:pt idx="33">
                  <c:v>0.90758416975660339</c:v>
                </c:pt>
                <c:pt idx="34">
                  <c:v>0.95520540298832657</c:v>
                </c:pt>
                <c:pt idx="35">
                  <c:v>0.72816647657032263</c:v>
                </c:pt>
                <c:pt idx="36">
                  <c:v>0.27658563406932046</c:v>
                </c:pt>
                <c:pt idx="37">
                  <c:v>-0.54084569473357647</c:v>
                </c:pt>
                <c:pt idx="38">
                  <c:v>-0.11022336893734064</c:v>
                </c:pt>
                <c:pt idx="39">
                  <c:v>0.85542195075301208</c:v>
                </c:pt>
                <c:pt idx="40">
                  <c:v>1.1580085630585586</c:v>
                </c:pt>
                <c:pt idx="41">
                  <c:v>1.6775261712187017</c:v>
                </c:pt>
                <c:pt idx="42">
                  <c:v>1.518789830326071</c:v>
                </c:pt>
                <c:pt idx="43">
                  <c:v>1.8167405331195141</c:v>
                </c:pt>
                <c:pt idx="44">
                  <c:v>1.432684471732145</c:v>
                </c:pt>
                <c:pt idx="45">
                  <c:v>1.3441364663877948</c:v>
                </c:pt>
                <c:pt idx="46">
                  <c:v>1.5585891969739833</c:v>
                </c:pt>
                <c:pt idx="47">
                  <c:v>3.6638246566410544</c:v>
                </c:pt>
                <c:pt idx="48">
                  <c:v>4.5145896418806757</c:v>
                </c:pt>
                <c:pt idx="49">
                  <c:v>5.3267515218686157</c:v>
                </c:pt>
                <c:pt idx="50">
                  <c:v>5.7810093225210153</c:v>
                </c:pt>
                <c:pt idx="51">
                  <c:v>6.1569193415034249</c:v>
                </c:pt>
                <c:pt idx="52">
                  <c:v>5.9006948589405113</c:v>
                </c:pt>
                <c:pt idx="53">
                  <c:v>6.5046445234630141</c:v>
                </c:pt>
                <c:pt idx="54">
                  <c:v>8.2227275731565896</c:v>
                </c:pt>
                <c:pt idx="55">
                  <c:v>8.7823860822629456</c:v>
                </c:pt>
                <c:pt idx="56">
                  <c:v>8.888653955380704</c:v>
                </c:pt>
                <c:pt idx="57">
                  <c:v>9.1040943851331804</c:v>
                </c:pt>
                <c:pt idx="58">
                  <c:v>9.5566762184103169</c:v>
                </c:pt>
                <c:pt idx="59">
                  <c:v>7.6754534627573037</c:v>
                </c:pt>
                <c:pt idx="60">
                  <c:v>7.0769205766376473</c:v>
                </c:pt>
                <c:pt idx="61">
                  <c:v>6.5432090002152989</c:v>
                </c:pt>
                <c:pt idx="62">
                  <c:v>7.3617969746000398</c:v>
                </c:pt>
                <c:pt idx="63">
                  <c:v>8.425258051920423</c:v>
                </c:pt>
                <c:pt idx="64">
                  <c:v>8.986291781695229</c:v>
                </c:pt>
                <c:pt idx="65">
                  <c:v>10.274467693331417</c:v>
                </c:pt>
                <c:pt idx="66">
                  <c:v>9.3216627279492741</c:v>
                </c:pt>
                <c:pt idx="67">
                  <c:v>9.1287829914559211</c:v>
                </c:pt>
                <c:pt idx="68">
                  <c:v>9.9151144159474569</c:v>
                </c:pt>
                <c:pt idx="69">
                  <c:v>9.477165434431484</c:v>
                </c:pt>
                <c:pt idx="70">
                  <c:v>8.8458529072118779</c:v>
                </c:pt>
                <c:pt idx="71">
                  <c:v>8.3038746904979632</c:v>
                </c:pt>
                <c:pt idx="72">
                  <c:v>8.0513101873765436</c:v>
                </c:pt>
                <c:pt idx="73">
                  <c:v>8.0504413480061601</c:v>
                </c:pt>
                <c:pt idx="74">
                  <c:v>5.4496798492637026</c:v>
                </c:pt>
                <c:pt idx="75">
                  <c:v>3.2368670906421926</c:v>
                </c:pt>
                <c:pt idx="76">
                  <c:v>1.2882103317104878</c:v>
                </c:pt>
                <c:pt idx="77">
                  <c:v>-0.5064612212229207</c:v>
                </c:pt>
                <c:pt idx="78">
                  <c:v>-0.10059010767696464</c:v>
                </c:pt>
                <c:pt idx="79">
                  <c:v>-0.16722027022430552</c:v>
                </c:pt>
                <c:pt idx="80">
                  <c:v>7.678399261045854E-2</c:v>
                </c:pt>
                <c:pt idx="81">
                  <c:v>0.12196043169521431</c:v>
                </c:pt>
                <c:pt idx="82">
                  <c:v>-0.48885044501216157</c:v>
                </c:pt>
                <c:pt idx="83">
                  <c:v>-0.62021525726359528</c:v>
                </c:pt>
                <c:pt idx="84">
                  <c:v>-0.85954367090971573</c:v>
                </c:pt>
                <c:pt idx="85">
                  <c:v>-1.7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71-4EA0-955E-526A90C9F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881112"/>
        <c:axId val="489880720"/>
      </c:lineChart>
      <c:dateAx>
        <c:axId val="489873272"/>
        <c:scaling>
          <c:orientation val="minMax"/>
        </c:scaling>
        <c:delete val="0"/>
        <c:axPos val="b"/>
        <c:numFmt formatCode="yyyy\-mm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89882288"/>
        <c:crosses val="autoZero"/>
        <c:auto val="1"/>
        <c:lblOffset val="100"/>
        <c:baseTimeUnit val="days"/>
        <c:majorUnit val="4"/>
        <c:majorTimeUnit val="months"/>
      </c:dateAx>
      <c:valAx>
        <c:axId val="489882288"/>
        <c:scaling>
          <c:orientation val="minMax"/>
          <c:max val="12"/>
          <c:min val="-2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89873272"/>
        <c:crosses val="autoZero"/>
        <c:crossBetween val="between"/>
      </c:valAx>
      <c:valAx>
        <c:axId val="489880720"/>
        <c:scaling>
          <c:orientation val="minMax"/>
          <c:max val="12"/>
          <c:min val="-2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89881112"/>
        <c:crosses val="max"/>
        <c:crossBetween val="between"/>
        <c:majorUnit val="2"/>
      </c:valAx>
      <c:dateAx>
        <c:axId val="489881112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48988072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>
                    <a:lumMod val="60000"/>
                    <a:lumOff val="40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>
                    <a:lumMod val="60000"/>
                    <a:lumOff val="40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1"/>
          <c:y val="4.6874453193350825E-2"/>
          <c:w val="0.47499999999999998"/>
          <c:h val="0.22164406532516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Figtree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72222222222228E-2"/>
          <c:y val="5.0925925925925923E-2"/>
          <c:w val="0.85072222222222227"/>
          <c:h val="0.74228200641586461"/>
        </c:manualLayout>
      </c:layout>
      <c:lineChart>
        <c:grouping val="standard"/>
        <c:varyColors val="0"/>
        <c:ser>
          <c:idx val="2"/>
          <c:order val="1"/>
          <c:tx>
            <c:strRef>
              <c:f>'Figure 3.C.6'!$A$4</c:f>
              <c:strCache>
                <c:ptCount val="1"/>
                <c:pt idx="0">
                  <c:v>CPI w/o Food and Energy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84"/>
              <c:layout>
                <c:manualLayout>
                  <c:x val="-8.3333333333333332E-3"/>
                  <c:y val="1.3888888888888805E-2"/>
                </c:manualLayout>
              </c:layout>
              <c:tx>
                <c:rich>
                  <a:bodyPr/>
                  <a:lstStyle/>
                  <a:p>
                    <a:fld id="{AA7A3F61-1774-4C1E-BFC1-1E4D05E38E2D}" type="VALUE">
                      <a:rPr lang="en-US" b="1">
                        <a:solidFill>
                          <a:schemeClr val="accent4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1DE5-4592-B86D-954164F875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doto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3.C.6'!$B$1:$CH$1</c:f>
              <c:numCache>
                <c:formatCode>[$-409]mmm\-yy;@</c:formatCode>
                <c:ptCount val="85"/>
                <c:pt idx="0">
                  <c:v>42765</c:v>
                </c:pt>
                <c:pt idx="1">
                  <c:v>42793</c:v>
                </c:pt>
                <c:pt idx="2">
                  <c:v>42824</c:v>
                </c:pt>
                <c:pt idx="3">
                  <c:v>42854</c:v>
                </c:pt>
                <c:pt idx="4">
                  <c:v>42885</c:v>
                </c:pt>
                <c:pt idx="5">
                  <c:v>42915</c:v>
                </c:pt>
                <c:pt idx="6">
                  <c:v>42946</c:v>
                </c:pt>
                <c:pt idx="7">
                  <c:v>42977</c:v>
                </c:pt>
                <c:pt idx="8">
                  <c:v>43007</c:v>
                </c:pt>
                <c:pt idx="9">
                  <c:v>43038</c:v>
                </c:pt>
                <c:pt idx="10">
                  <c:v>43068</c:v>
                </c:pt>
                <c:pt idx="11">
                  <c:v>43099</c:v>
                </c:pt>
                <c:pt idx="12">
                  <c:v>43130</c:v>
                </c:pt>
                <c:pt idx="13">
                  <c:v>43158</c:v>
                </c:pt>
                <c:pt idx="14">
                  <c:v>43189</c:v>
                </c:pt>
                <c:pt idx="15">
                  <c:v>43219</c:v>
                </c:pt>
                <c:pt idx="16">
                  <c:v>43250</c:v>
                </c:pt>
                <c:pt idx="17">
                  <c:v>43280</c:v>
                </c:pt>
                <c:pt idx="18">
                  <c:v>43311</c:v>
                </c:pt>
                <c:pt idx="19">
                  <c:v>43342</c:v>
                </c:pt>
                <c:pt idx="20">
                  <c:v>43372</c:v>
                </c:pt>
                <c:pt idx="21">
                  <c:v>43403</c:v>
                </c:pt>
                <c:pt idx="22">
                  <c:v>43433</c:v>
                </c:pt>
                <c:pt idx="23">
                  <c:v>43464</c:v>
                </c:pt>
                <c:pt idx="24">
                  <c:v>43495</c:v>
                </c:pt>
                <c:pt idx="25">
                  <c:v>43523</c:v>
                </c:pt>
                <c:pt idx="26">
                  <c:v>43554</c:v>
                </c:pt>
                <c:pt idx="27">
                  <c:v>43584</c:v>
                </c:pt>
                <c:pt idx="28">
                  <c:v>43615</c:v>
                </c:pt>
                <c:pt idx="29">
                  <c:v>43645</c:v>
                </c:pt>
                <c:pt idx="30">
                  <c:v>43676</c:v>
                </c:pt>
                <c:pt idx="31">
                  <c:v>43707</c:v>
                </c:pt>
                <c:pt idx="32">
                  <c:v>43737</c:v>
                </c:pt>
                <c:pt idx="33">
                  <c:v>43768</c:v>
                </c:pt>
                <c:pt idx="34">
                  <c:v>43798</c:v>
                </c:pt>
                <c:pt idx="35">
                  <c:v>43829</c:v>
                </c:pt>
                <c:pt idx="36">
                  <c:v>43860</c:v>
                </c:pt>
                <c:pt idx="37">
                  <c:v>43889</c:v>
                </c:pt>
                <c:pt idx="38">
                  <c:v>43920</c:v>
                </c:pt>
                <c:pt idx="39">
                  <c:v>43950</c:v>
                </c:pt>
                <c:pt idx="40">
                  <c:v>43981</c:v>
                </c:pt>
                <c:pt idx="41">
                  <c:v>44011</c:v>
                </c:pt>
                <c:pt idx="42">
                  <c:v>44042</c:v>
                </c:pt>
                <c:pt idx="43">
                  <c:v>44073</c:v>
                </c:pt>
                <c:pt idx="44">
                  <c:v>44103</c:v>
                </c:pt>
                <c:pt idx="45">
                  <c:v>44134</c:v>
                </c:pt>
                <c:pt idx="46">
                  <c:v>44164</c:v>
                </c:pt>
                <c:pt idx="47">
                  <c:v>44195</c:v>
                </c:pt>
                <c:pt idx="48">
                  <c:v>44226</c:v>
                </c:pt>
                <c:pt idx="49">
                  <c:v>44254</c:v>
                </c:pt>
                <c:pt idx="50">
                  <c:v>44285</c:v>
                </c:pt>
                <c:pt idx="51">
                  <c:v>44315</c:v>
                </c:pt>
                <c:pt idx="52">
                  <c:v>44346</c:v>
                </c:pt>
                <c:pt idx="53">
                  <c:v>44376</c:v>
                </c:pt>
                <c:pt idx="54">
                  <c:v>44407</c:v>
                </c:pt>
                <c:pt idx="55">
                  <c:v>44438</c:v>
                </c:pt>
                <c:pt idx="56">
                  <c:v>44468</c:v>
                </c:pt>
                <c:pt idx="57">
                  <c:v>44499</c:v>
                </c:pt>
                <c:pt idx="58">
                  <c:v>44529</c:v>
                </c:pt>
                <c:pt idx="59">
                  <c:v>44560</c:v>
                </c:pt>
                <c:pt idx="60">
                  <c:v>44591</c:v>
                </c:pt>
                <c:pt idx="61">
                  <c:v>44619</c:v>
                </c:pt>
                <c:pt idx="62">
                  <c:v>44650</c:v>
                </c:pt>
                <c:pt idx="63">
                  <c:v>44680</c:v>
                </c:pt>
                <c:pt idx="64">
                  <c:v>44711</c:v>
                </c:pt>
                <c:pt idx="65">
                  <c:v>44741</c:v>
                </c:pt>
                <c:pt idx="66">
                  <c:v>44772</c:v>
                </c:pt>
                <c:pt idx="67">
                  <c:v>44803</c:v>
                </c:pt>
                <c:pt idx="68">
                  <c:v>44833</c:v>
                </c:pt>
                <c:pt idx="69">
                  <c:v>44864</c:v>
                </c:pt>
                <c:pt idx="70">
                  <c:v>44894</c:v>
                </c:pt>
                <c:pt idx="71">
                  <c:v>44925</c:v>
                </c:pt>
                <c:pt idx="72">
                  <c:v>44956</c:v>
                </c:pt>
                <c:pt idx="73">
                  <c:v>44984</c:v>
                </c:pt>
                <c:pt idx="74">
                  <c:v>45015</c:v>
                </c:pt>
                <c:pt idx="75">
                  <c:v>45045</c:v>
                </c:pt>
                <c:pt idx="76">
                  <c:v>45076</c:v>
                </c:pt>
                <c:pt idx="77">
                  <c:v>45106</c:v>
                </c:pt>
                <c:pt idx="78">
                  <c:v>45137</c:v>
                </c:pt>
                <c:pt idx="79">
                  <c:v>45168</c:v>
                </c:pt>
                <c:pt idx="80">
                  <c:v>45198</c:v>
                </c:pt>
                <c:pt idx="81">
                  <c:v>45229</c:v>
                </c:pt>
                <c:pt idx="82">
                  <c:v>45259</c:v>
                </c:pt>
                <c:pt idx="83">
                  <c:v>45290</c:v>
                </c:pt>
                <c:pt idx="84">
                  <c:v>45292</c:v>
                </c:pt>
              </c:numCache>
            </c:numRef>
          </c:cat>
          <c:val>
            <c:numRef>
              <c:f>'Figure 3.C.6'!$B$4:$CH$4</c:f>
              <c:numCache>
                <c:formatCode>0.0</c:formatCode>
                <c:ptCount val="85"/>
                <c:pt idx="0">
                  <c:v>-2.3711093312956137</c:v>
                </c:pt>
                <c:pt idx="1">
                  <c:v>-3.2119893252306468</c:v>
                </c:pt>
                <c:pt idx="2">
                  <c:v>-3.063238477038027</c:v>
                </c:pt>
                <c:pt idx="3">
                  <c:v>-2.5780181879689508</c:v>
                </c:pt>
                <c:pt idx="4">
                  <c:v>-1.9556687376365858</c:v>
                </c:pt>
                <c:pt idx="5">
                  <c:v>-2.0169483165119431</c:v>
                </c:pt>
                <c:pt idx="6">
                  <c:v>-1.0808388938133788</c:v>
                </c:pt>
                <c:pt idx="7">
                  <c:v>-0.35566042713847423</c:v>
                </c:pt>
                <c:pt idx="8">
                  <c:v>-0.56619617184398408</c:v>
                </c:pt>
                <c:pt idx="9">
                  <c:v>-0.63435014857088845</c:v>
                </c:pt>
                <c:pt idx="10">
                  <c:v>2.640168756664707E-2</c:v>
                </c:pt>
                <c:pt idx="11">
                  <c:v>0.26466576405054809</c:v>
                </c:pt>
                <c:pt idx="12">
                  <c:v>1.0468353525227627</c:v>
                </c:pt>
                <c:pt idx="13">
                  <c:v>1.9812734967661072</c:v>
                </c:pt>
                <c:pt idx="14">
                  <c:v>2.3524258878427418</c:v>
                </c:pt>
                <c:pt idx="15">
                  <c:v>2.3643852262510023</c:v>
                </c:pt>
                <c:pt idx="16">
                  <c:v>2.3410308807356017</c:v>
                </c:pt>
                <c:pt idx="17">
                  <c:v>2.1626279366224708</c:v>
                </c:pt>
                <c:pt idx="18">
                  <c:v>2.1686343109280131</c:v>
                </c:pt>
                <c:pt idx="19">
                  <c:v>1.5975602878871626</c:v>
                </c:pt>
                <c:pt idx="20">
                  <c:v>1.1078123557581705</c:v>
                </c:pt>
                <c:pt idx="21">
                  <c:v>1.2831206688390466</c:v>
                </c:pt>
                <c:pt idx="22">
                  <c:v>1.0990613368383748</c:v>
                </c:pt>
                <c:pt idx="23">
                  <c:v>1.0495771404323193</c:v>
                </c:pt>
                <c:pt idx="24">
                  <c:v>0.90039174575508696</c:v>
                </c:pt>
                <c:pt idx="25">
                  <c:v>0.66793545321183956</c:v>
                </c:pt>
                <c:pt idx="26">
                  <c:v>0.57101105891530324</c:v>
                </c:pt>
                <c:pt idx="27">
                  <c:v>0.61022185876642254</c:v>
                </c:pt>
                <c:pt idx="28">
                  <c:v>0.4201033966141523</c:v>
                </c:pt>
                <c:pt idx="29">
                  <c:v>0.45836583633341377</c:v>
                </c:pt>
                <c:pt idx="30">
                  <c:v>0.61341272705894312</c:v>
                </c:pt>
                <c:pt idx="31">
                  <c:v>0.77073842957095451</c:v>
                </c:pt>
                <c:pt idx="32">
                  <c:v>1.3772643042680386</c:v>
                </c:pt>
                <c:pt idx="33">
                  <c:v>1.167732252857931</c:v>
                </c:pt>
                <c:pt idx="34">
                  <c:v>0.98042858900780061</c:v>
                </c:pt>
                <c:pt idx="35">
                  <c:v>1.0339763164225957</c:v>
                </c:pt>
                <c:pt idx="36">
                  <c:v>1.373917310518749</c:v>
                </c:pt>
                <c:pt idx="37">
                  <c:v>1.4739879125211957</c:v>
                </c:pt>
                <c:pt idx="38">
                  <c:v>1.2110009866360514</c:v>
                </c:pt>
                <c:pt idx="39">
                  <c:v>1.2961594800504628</c:v>
                </c:pt>
                <c:pt idx="40">
                  <c:v>1.2489501547178605</c:v>
                </c:pt>
                <c:pt idx="41">
                  <c:v>1.3966560436055033</c:v>
                </c:pt>
                <c:pt idx="42">
                  <c:v>1.5359365232434641</c:v>
                </c:pt>
                <c:pt idx="43">
                  <c:v>1.5375468813193578</c:v>
                </c:pt>
                <c:pt idx="44">
                  <c:v>1.3310719471033394</c:v>
                </c:pt>
                <c:pt idx="45">
                  <c:v>1.1962371447148428</c:v>
                </c:pt>
                <c:pt idx="46">
                  <c:v>1.4400797985441187</c:v>
                </c:pt>
                <c:pt idx="47">
                  <c:v>2.1652730038522776</c:v>
                </c:pt>
                <c:pt idx="48">
                  <c:v>2.7708891632837407</c:v>
                </c:pt>
                <c:pt idx="49">
                  <c:v>3.3386194769611848</c:v>
                </c:pt>
                <c:pt idx="50">
                  <c:v>4.2687507111336203</c:v>
                </c:pt>
                <c:pt idx="51">
                  <c:v>4.1548450063466191</c:v>
                </c:pt>
                <c:pt idx="52">
                  <c:v>4.0556078295270481</c:v>
                </c:pt>
                <c:pt idx="53">
                  <c:v>4.0262323172957082</c:v>
                </c:pt>
                <c:pt idx="54">
                  <c:v>3.792001865040092</c:v>
                </c:pt>
                <c:pt idx="55">
                  <c:v>3.9795782901810952</c:v>
                </c:pt>
                <c:pt idx="56">
                  <c:v>4.0652579470031185</c:v>
                </c:pt>
                <c:pt idx="57">
                  <c:v>3.984915823911777</c:v>
                </c:pt>
                <c:pt idx="58">
                  <c:v>4.1462148809223436</c:v>
                </c:pt>
                <c:pt idx="59">
                  <c:v>3.7751235055666967</c:v>
                </c:pt>
                <c:pt idx="60">
                  <c:v>3.2591075422384108</c:v>
                </c:pt>
                <c:pt idx="61">
                  <c:v>2.9477999034067892</c:v>
                </c:pt>
                <c:pt idx="62">
                  <c:v>3.6370733760844303</c:v>
                </c:pt>
                <c:pt idx="63">
                  <c:v>4.1363561519381307</c:v>
                </c:pt>
                <c:pt idx="64">
                  <c:v>4.9955750751664141</c:v>
                </c:pt>
                <c:pt idx="65">
                  <c:v>5.7182511446384581</c:v>
                </c:pt>
                <c:pt idx="66">
                  <c:v>6.5118777564320567</c:v>
                </c:pt>
                <c:pt idx="67">
                  <c:v>6.9528244033514284</c:v>
                </c:pt>
                <c:pt idx="68">
                  <c:v>7.6215280667982483</c:v>
                </c:pt>
                <c:pt idx="69">
                  <c:v>7.6886102589396614</c:v>
                </c:pt>
                <c:pt idx="70">
                  <c:v>7.6447875352750145</c:v>
                </c:pt>
                <c:pt idx="71">
                  <c:v>7.7631583440947054</c:v>
                </c:pt>
                <c:pt idx="72">
                  <c:v>7.7854931386079045</c:v>
                </c:pt>
                <c:pt idx="73">
                  <c:v>7.8012525787230373</c:v>
                </c:pt>
                <c:pt idx="74">
                  <c:v>6.4306516363317456</c:v>
                </c:pt>
                <c:pt idx="75">
                  <c:v>5.6294168383178089</c:v>
                </c:pt>
                <c:pt idx="76">
                  <c:v>4.9382713467854131</c:v>
                </c:pt>
                <c:pt idx="77">
                  <c:v>3.9910794516552812</c:v>
                </c:pt>
                <c:pt idx="78">
                  <c:v>3.3569715167537169</c:v>
                </c:pt>
                <c:pt idx="79">
                  <c:v>2.968386411722463</c:v>
                </c:pt>
                <c:pt idx="80">
                  <c:v>2.4788579023642683</c:v>
                </c:pt>
                <c:pt idx="81">
                  <c:v>2.2013376687262394</c:v>
                </c:pt>
                <c:pt idx="82">
                  <c:v>2.0209376648144541</c:v>
                </c:pt>
                <c:pt idx="83">
                  <c:v>1.7885164192284577</c:v>
                </c:pt>
                <c:pt idx="84">
                  <c:v>1.943253199752192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E5-4592-B86D-954164F87501}"/>
            </c:ext>
          </c:extLst>
        </c:ser>
        <c:ser>
          <c:idx val="3"/>
          <c:order val="2"/>
          <c:tx>
            <c:strRef>
              <c:f>'Figure 3.C.6'!$A$5</c:f>
              <c:strCache>
                <c:ptCount val="1"/>
                <c:pt idx="0">
                  <c:v>NTSPI</c:v>
                </c:pt>
              </c:strCache>
            </c:strRef>
          </c:tx>
          <c:spPr>
            <a:ln w="28575" cap="rnd">
              <a:solidFill>
                <a:srgbClr val="D39C1F"/>
              </a:solidFill>
              <a:round/>
            </a:ln>
            <a:effectLst/>
          </c:spPr>
          <c:marker>
            <c:symbol val="none"/>
          </c:marker>
          <c:dLbls>
            <c:dLbl>
              <c:idx val="84"/>
              <c:tx>
                <c:rich>
                  <a:bodyPr/>
                  <a:lstStyle/>
                  <a:p>
                    <a:fld id="{1B1B5019-A825-486E-A815-CBEE1F21C3FF}" type="VALUE">
                      <a:rPr lang="en-US" b="1">
                        <a:solidFill>
                          <a:schemeClr val="accent2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1DE5-4592-B86D-954164F875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accent2"/>
                    </a:solidFill>
                    <a:latin typeface="Mardoto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3.C.6'!$B$1:$CH$1</c:f>
              <c:numCache>
                <c:formatCode>[$-409]mmm\-yy;@</c:formatCode>
                <c:ptCount val="85"/>
                <c:pt idx="0">
                  <c:v>42765</c:v>
                </c:pt>
                <c:pt idx="1">
                  <c:v>42793</c:v>
                </c:pt>
                <c:pt idx="2">
                  <c:v>42824</c:v>
                </c:pt>
                <c:pt idx="3">
                  <c:v>42854</c:v>
                </c:pt>
                <c:pt idx="4">
                  <c:v>42885</c:v>
                </c:pt>
                <c:pt idx="5">
                  <c:v>42915</c:v>
                </c:pt>
                <c:pt idx="6">
                  <c:v>42946</c:v>
                </c:pt>
                <c:pt idx="7">
                  <c:v>42977</c:v>
                </c:pt>
                <c:pt idx="8">
                  <c:v>43007</c:v>
                </c:pt>
                <c:pt idx="9">
                  <c:v>43038</c:v>
                </c:pt>
                <c:pt idx="10">
                  <c:v>43068</c:v>
                </c:pt>
                <c:pt idx="11">
                  <c:v>43099</c:v>
                </c:pt>
                <c:pt idx="12">
                  <c:v>43130</c:v>
                </c:pt>
                <c:pt idx="13">
                  <c:v>43158</c:v>
                </c:pt>
                <c:pt idx="14">
                  <c:v>43189</c:v>
                </c:pt>
                <c:pt idx="15">
                  <c:v>43219</c:v>
                </c:pt>
                <c:pt idx="16">
                  <c:v>43250</c:v>
                </c:pt>
                <c:pt idx="17">
                  <c:v>43280</c:v>
                </c:pt>
                <c:pt idx="18">
                  <c:v>43311</c:v>
                </c:pt>
                <c:pt idx="19">
                  <c:v>43342</c:v>
                </c:pt>
                <c:pt idx="20">
                  <c:v>43372</c:v>
                </c:pt>
                <c:pt idx="21">
                  <c:v>43403</c:v>
                </c:pt>
                <c:pt idx="22">
                  <c:v>43433</c:v>
                </c:pt>
                <c:pt idx="23">
                  <c:v>43464</c:v>
                </c:pt>
                <c:pt idx="24">
                  <c:v>43495</c:v>
                </c:pt>
                <c:pt idx="25">
                  <c:v>43523</c:v>
                </c:pt>
                <c:pt idx="26">
                  <c:v>43554</c:v>
                </c:pt>
                <c:pt idx="27">
                  <c:v>43584</c:v>
                </c:pt>
                <c:pt idx="28">
                  <c:v>43615</c:v>
                </c:pt>
                <c:pt idx="29">
                  <c:v>43645</c:v>
                </c:pt>
                <c:pt idx="30">
                  <c:v>43676</c:v>
                </c:pt>
                <c:pt idx="31">
                  <c:v>43707</c:v>
                </c:pt>
                <c:pt idx="32">
                  <c:v>43737</c:v>
                </c:pt>
                <c:pt idx="33">
                  <c:v>43768</c:v>
                </c:pt>
                <c:pt idx="34">
                  <c:v>43798</c:v>
                </c:pt>
                <c:pt idx="35">
                  <c:v>43829</c:v>
                </c:pt>
                <c:pt idx="36">
                  <c:v>43860</c:v>
                </c:pt>
                <c:pt idx="37">
                  <c:v>43889</c:v>
                </c:pt>
                <c:pt idx="38">
                  <c:v>43920</c:v>
                </c:pt>
                <c:pt idx="39">
                  <c:v>43950</c:v>
                </c:pt>
                <c:pt idx="40">
                  <c:v>43981</c:v>
                </c:pt>
                <c:pt idx="41">
                  <c:v>44011</c:v>
                </c:pt>
                <c:pt idx="42">
                  <c:v>44042</c:v>
                </c:pt>
                <c:pt idx="43">
                  <c:v>44073</c:v>
                </c:pt>
                <c:pt idx="44">
                  <c:v>44103</c:v>
                </c:pt>
                <c:pt idx="45">
                  <c:v>44134</c:v>
                </c:pt>
                <c:pt idx="46">
                  <c:v>44164</c:v>
                </c:pt>
                <c:pt idx="47">
                  <c:v>44195</c:v>
                </c:pt>
                <c:pt idx="48">
                  <c:v>44226</c:v>
                </c:pt>
                <c:pt idx="49">
                  <c:v>44254</c:v>
                </c:pt>
                <c:pt idx="50">
                  <c:v>44285</c:v>
                </c:pt>
                <c:pt idx="51">
                  <c:v>44315</c:v>
                </c:pt>
                <c:pt idx="52">
                  <c:v>44346</c:v>
                </c:pt>
                <c:pt idx="53">
                  <c:v>44376</c:v>
                </c:pt>
                <c:pt idx="54">
                  <c:v>44407</c:v>
                </c:pt>
                <c:pt idx="55">
                  <c:v>44438</c:v>
                </c:pt>
                <c:pt idx="56">
                  <c:v>44468</c:v>
                </c:pt>
                <c:pt idx="57">
                  <c:v>44499</c:v>
                </c:pt>
                <c:pt idx="58">
                  <c:v>44529</c:v>
                </c:pt>
                <c:pt idx="59">
                  <c:v>44560</c:v>
                </c:pt>
                <c:pt idx="60">
                  <c:v>44591</c:v>
                </c:pt>
                <c:pt idx="61">
                  <c:v>44619</c:v>
                </c:pt>
                <c:pt idx="62">
                  <c:v>44650</c:v>
                </c:pt>
                <c:pt idx="63">
                  <c:v>44680</c:v>
                </c:pt>
                <c:pt idx="64">
                  <c:v>44711</c:v>
                </c:pt>
                <c:pt idx="65">
                  <c:v>44741</c:v>
                </c:pt>
                <c:pt idx="66">
                  <c:v>44772</c:v>
                </c:pt>
                <c:pt idx="67">
                  <c:v>44803</c:v>
                </c:pt>
                <c:pt idx="68">
                  <c:v>44833</c:v>
                </c:pt>
                <c:pt idx="69">
                  <c:v>44864</c:v>
                </c:pt>
                <c:pt idx="70">
                  <c:v>44894</c:v>
                </c:pt>
                <c:pt idx="71">
                  <c:v>44925</c:v>
                </c:pt>
                <c:pt idx="72">
                  <c:v>44956</c:v>
                </c:pt>
                <c:pt idx="73">
                  <c:v>44984</c:v>
                </c:pt>
                <c:pt idx="74">
                  <c:v>45015</c:v>
                </c:pt>
                <c:pt idx="75">
                  <c:v>45045</c:v>
                </c:pt>
                <c:pt idx="76">
                  <c:v>45076</c:v>
                </c:pt>
                <c:pt idx="77">
                  <c:v>45106</c:v>
                </c:pt>
                <c:pt idx="78">
                  <c:v>45137</c:v>
                </c:pt>
                <c:pt idx="79">
                  <c:v>45168</c:v>
                </c:pt>
                <c:pt idx="80">
                  <c:v>45198</c:v>
                </c:pt>
                <c:pt idx="81">
                  <c:v>45229</c:v>
                </c:pt>
                <c:pt idx="82">
                  <c:v>45259</c:v>
                </c:pt>
                <c:pt idx="83">
                  <c:v>45290</c:v>
                </c:pt>
                <c:pt idx="84">
                  <c:v>45292</c:v>
                </c:pt>
              </c:numCache>
            </c:numRef>
          </c:cat>
          <c:val>
            <c:numRef>
              <c:f>'Figure 3.C.6'!$B$5:$CH$5</c:f>
              <c:numCache>
                <c:formatCode>0.0</c:formatCode>
                <c:ptCount val="85"/>
                <c:pt idx="0">
                  <c:v>1.0349292376193659</c:v>
                </c:pt>
                <c:pt idx="1">
                  <c:v>1.1476089942741794</c:v>
                </c:pt>
                <c:pt idx="2">
                  <c:v>1.5361397963581993</c:v>
                </c:pt>
                <c:pt idx="3">
                  <c:v>1.1378460432207333</c:v>
                </c:pt>
                <c:pt idx="4">
                  <c:v>1.0015403242134937</c:v>
                </c:pt>
                <c:pt idx="5">
                  <c:v>1.1132435590964604</c:v>
                </c:pt>
                <c:pt idx="6">
                  <c:v>1.0421700813842563</c:v>
                </c:pt>
                <c:pt idx="7">
                  <c:v>0.97707822335402739</c:v>
                </c:pt>
                <c:pt idx="8">
                  <c:v>0.88180074484623105</c:v>
                </c:pt>
                <c:pt idx="9">
                  <c:v>0.84525892532410296</c:v>
                </c:pt>
                <c:pt idx="10">
                  <c:v>0.87412580474928347</c:v>
                </c:pt>
                <c:pt idx="11">
                  <c:v>0.8688720390857867</c:v>
                </c:pt>
                <c:pt idx="12">
                  <c:v>1.2067781004198963</c:v>
                </c:pt>
                <c:pt idx="13">
                  <c:v>1.9879089579221159</c:v>
                </c:pt>
                <c:pt idx="14">
                  <c:v>2.2012191518524986</c:v>
                </c:pt>
                <c:pt idx="15">
                  <c:v>2.1661980483373497</c:v>
                </c:pt>
                <c:pt idx="16">
                  <c:v>2.216905717429924</c:v>
                </c:pt>
                <c:pt idx="17">
                  <c:v>2.2091966621312338</c:v>
                </c:pt>
                <c:pt idx="18">
                  <c:v>2.2203179917664784</c:v>
                </c:pt>
                <c:pt idx="19">
                  <c:v>2.0897018862687133</c:v>
                </c:pt>
                <c:pt idx="20">
                  <c:v>2.0674410984591276</c:v>
                </c:pt>
                <c:pt idx="21">
                  <c:v>2.0646876120401316</c:v>
                </c:pt>
                <c:pt idx="22">
                  <c:v>2.0427301946281062</c:v>
                </c:pt>
                <c:pt idx="23">
                  <c:v>2.0616895647382165</c:v>
                </c:pt>
                <c:pt idx="24">
                  <c:v>1.7327386713151185</c:v>
                </c:pt>
                <c:pt idx="25">
                  <c:v>1.3917145320917683</c:v>
                </c:pt>
                <c:pt idx="26">
                  <c:v>0.78474766932679074</c:v>
                </c:pt>
                <c:pt idx="27">
                  <c:v>0.93719525085074906</c:v>
                </c:pt>
                <c:pt idx="28">
                  <c:v>0.93777403065098497</c:v>
                </c:pt>
                <c:pt idx="29">
                  <c:v>1.1418915783514905</c:v>
                </c:pt>
                <c:pt idx="30">
                  <c:v>1.2495980201295538</c:v>
                </c:pt>
                <c:pt idx="31">
                  <c:v>1.4232691273847138</c:v>
                </c:pt>
                <c:pt idx="32">
                  <c:v>1.7354843603067707</c:v>
                </c:pt>
                <c:pt idx="33">
                  <c:v>1.9354818766944391</c:v>
                </c:pt>
                <c:pt idx="34">
                  <c:v>1.9333657720604407</c:v>
                </c:pt>
                <c:pt idx="35">
                  <c:v>1.9248655965411245</c:v>
                </c:pt>
                <c:pt idx="36">
                  <c:v>1.9717884328744901</c:v>
                </c:pt>
                <c:pt idx="37">
                  <c:v>1.9957880323879778</c:v>
                </c:pt>
                <c:pt idx="38">
                  <c:v>1.9681188997958685</c:v>
                </c:pt>
                <c:pt idx="39">
                  <c:v>1.6751295862589473</c:v>
                </c:pt>
                <c:pt idx="40">
                  <c:v>1.6497509159729304</c:v>
                </c:pt>
                <c:pt idx="41">
                  <c:v>1.4943813591678605</c:v>
                </c:pt>
                <c:pt idx="42">
                  <c:v>1.4239064773878596</c:v>
                </c:pt>
                <c:pt idx="43">
                  <c:v>1.4490956756603168</c:v>
                </c:pt>
                <c:pt idx="44">
                  <c:v>1.514273635115444</c:v>
                </c:pt>
                <c:pt idx="45">
                  <c:v>1.3272937698685325</c:v>
                </c:pt>
                <c:pt idx="46">
                  <c:v>1.4504923989238705</c:v>
                </c:pt>
                <c:pt idx="47">
                  <c:v>1.522133626012149</c:v>
                </c:pt>
                <c:pt idx="48">
                  <c:v>1.7547405483023795</c:v>
                </c:pt>
                <c:pt idx="49">
                  <c:v>1.7064538659544439</c:v>
                </c:pt>
                <c:pt idx="50">
                  <c:v>2.0318701158128505</c:v>
                </c:pt>
                <c:pt idx="51">
                  <c:v>2.1673152274640444</c:v>
                </c:pt>
                <c:pt idx="52">
                  <c:v>2.2529337531968139</c:v>
                </c:pt>
                <c:pt idx="53">
                  <c:v>2.3551444629920155</c:v>
                </c:pt>
                <c:pt idx="54">
                  <c:v>2.3483871672691947</c:v>
                </c:pt>
                <c:pt idx="55">
                  <c:v>2.2744376607434731</c:v>
                </c:pt>
                <c:pt idx="56">
                  <c:v>2.1013846033751946</c:v>
                </c:pt>
                <c:pt idx="57">
                  <c:v>1.979458273967964</c:v>
                </c:pt>
                <c:pt idx="58">
                  <c:v>2.0454973242939758</c:v>
                </c:pt>
                <c:pt idx="59">
                  <c:v>2.0302443796903447</c:v>
                </c:pt>
                <c:pt idx="60">
                  <c:v>1.8764028817794838</c:v>
                </c:pt>
                <c:pt idx="61">
                  <c:v>1.9197151510236239</c:v>
                </c:pt>
                <c:pt idx="62">
                  <c:v>2.5438756344131406</c:v>
                </c:pt>
                <c:pt idx="63">
                  <c:v>3.1039713791099217</c:v>
                </c:pt>
                <c:pt idx="64">
                  <c:v>3.5737522971369629</c:v>
                </c:pt>
                <c:pt idx="65">
                  <c:v>4.050776634930628</c:v>
                </c:pt>
                <c:pt idx="66">
                  <c:v>4.7217386016548346</c:v>
                </c:pt>
                <c:pt idx="67">
                  <c:v>5.100246970860951</c:v>
                </c:pt>
                <c:pt idx="68">
                  <c:v>6.2894081056352036</c:v>
                </c:pt>
                <c:pt idx="69">
                  <c:v>6.9545916945915138</c:v>
                </c:pt>
                <c:pt idx="70">
                  <c:v>7.1318797006791925</c:v>
                </c:pt>
                <c:pt idx="71">
                  <c:v>7.1851936666059686</c:v>
                </c:pt>
                <c:pt idx="72">
                  <c:v>7.3948978687778464</c:v>
                </c:pt>
                <c:pt idx="73">
                  <c:v>7.2691060382962718</c:v>
                </c:pt>
                <c:pt idx="74">
                  <c:v>6.5409630658688229</c:v>
                </c:pt>
                <c:pt idx="75">
                  <c:v>5.5825661078636557</c:v>
                </c:pt>
                <c:pt idx="76">
                  <c:v>5.5244919378734068</c:v>
                </c:pt>
                <c:pt idx="77">
                  <c:v>5.0487593725112561</c:v>
                </c:pt>
                <c:pt idx="78">
                  <c:v>4.2719056469152861</c:v>
                </c:pt>
                <c:pt idx="79">
                  <c:v>3.9913452032916581</c:v>
                </c:pt>
                <c:pt idx="80">
                  <c:v>3.3861393591929669</c:v>
                </c:pt>
                <c:pt idx="81">
                  <c:v>3.1255683412729098</c:v>
                </c:pt>
                <c:pt idx="82">
                  <c:v>2.9425888760505927</c:v>
                </c:pt>
                <c:pt idx="83">
                  <c:v>2.8695040508015097</c:v>
                </c:pt>
                <c:pt idx="84">
                  <c:v>2.960066781349397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E5-4592-B86D-954164F87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883856"/>
        <c:axId val="489873664"/>
      </c:lineChart>
      <c:lineChart>
        <c:grouping val="standard"/>
        <c:varyColors val="0"/>
        <c:ser>
          <c:idx val="1"/>
          <c:order val="0"/>
          <c:tx>
            <c:strRef>
              <c:f>'Figure 3.C.6'!$A$3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84"/>
              <c:layout>
                <c:manualLayout>
                  <c:x val="-3.6111111111111212E-2"/>
                  <c:y val="2.7777777777777693E-2"/>
                </c:manualLayout>
              </c:layout>
              <c:tx>
                <c:rich>
                  <a:bodyPr/>
                  <a:lstStyle/>
                  <a:p>
                    <a:fld id="{CEDBD44B-E52F-413D-94EF-9787D084FB25}" type="VALUE">
                      <a:rPr lang="en-US" b="1">
                        <a:solidFill>
                          <a:schemeClr val="accent3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1DE5-4592-B86D-954164F875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doto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3.C.6'!$B$1:$CH$1</c:f>
              <c:numCache>
                <c:formatCode>[$-409]mmm\-yy;@</c:formatCode>
                <c:ptCount val="85"/>
                <c:pt idx="0">
                  <c:v>42765</c:v>
                </c:pt>
                <c:pt idx="1">
                  <c:v>42793</c:v>
                </c:pt>
                <c:pt idx="2">
                  <c:v>42824</c:v>
                </c:pt>
                <c:pt idx="3">
                  <c:v>42854</c:v>
                </c:pt>
                <c:pt idx="4">
                  <c:v>42885</c:v>
                </c:pt>
                <c:pt idx="5">
                  <c:v>42915</c:v>
                </c:pt>
                <c:pt idx="6">
                  <c:v>42946</c:v>
                </c:pt>
                <c:pt idx="7">
                  <c:v>42977</c:v>
                </c:pt>
                <c:pt idx="8">
                  <c:v>43007</c:v>
                </c:pt>
                <c:pt idx="9">
                  <c:v>43038</c:v>
                </c:pt>
                <c:pt idx="10">
                  <c:v>43068</c:v>
                </c:pt>
                <c:pt idx="11">
                  <c:v>43099</c:v>
                </c:pt>
                <c:pt idx="12">
                  <c:v>43130</c:v>
                </c:pt>
                <c:pt idx="13">
                  <c:v>43158</c:v>
                </c:pt>
                <c:pt idx="14">
                  <c:v>43189</c:v>
                </c:pt>
                <c:pt idx="15">
                  <c:v>43219</c:v>
                </c:pt>
                <c:pt idx="16">
                  <c:v>43250</c:v>
                </c:pt>
                <c:pt idx="17">
                  <c:v>43280</c:v>
                </c:pt>
                <c:pt idx="18">
                  <c:v>43311</c:v>
                </c:pt>
                <c:pt idx="19">
                  <c:v>43342</c:v>
                </c:pt>
                <c:pt idx="20">
                  <c:v>43372</c:v>
                </c:pt>
                <c:pt idx="21">
                  <c:v>43403</c:v>
                </c:pt>
                <c:pt idx="22">
                  <c:v>43433</c:v>
                </c:pt>
                <c:pt idx="23">
                  <c:v>43464</c:v>
                </c:pt>
                <c:pt idx="24">
                  <c:v>43495</c:v>
                </c:pt>
                <c:pt idx="25">
                  <c:v>43523</c:v>
                </c:pt>
                <c:pt idx="26">
                  <c:v>43554</c:v>
                </c:pt>
                <c:pt idx="27">
                  <c:v>43584</c:v>
                </c:pt>
                <c:pt idx="28">
                  <c:v>43615</c:v>
                </c:pt>
                <c:pt idx="29">
                  <c:v>43645</c:v>
                </c:pt>
                <c:pt idx="30">
                  <c:v>43676</c:v>
                </c:pt>
                <c:pt idx="31">
                  <c:v>43707</c:v>
                </c:pt>
                <c:pt idx="32">
                  <c:v>43737</c:v>
                </c:pt>
                <c:pt idx="33">
                  <c:v>43768</c:v>
                </c:pt>
                <c:pt idx="34">
                  <c:v>43798</c:v>
                </c:pt>
                <c:pt idx="35">
                  <c:v>43829</c:v>
                </c:pt>
                <c:pt idx="36">
                  <c:v>43860</c:v>
                </c:pt>
                <c:pt idx="37">
                  <c:v>43889</c:v>
                </c:pt>
                <c:pt idx="38">
                  <c:v>43920</c:v>
                </c:pt>
                <c:pt idx="39">
                  <c:v>43950</c:v>
                </c:pt>
                <c:pt idx="40">
                  <c:v>43981</c:v>
                </c:pt>
                <c:pt idx="41">
                  <c:v>44011</c:v>
                </c:pt>
                <c:pt idx="42">
                  <c:v>44042</c:v>
                </c:pt>
                <c:pt idx="43">
                  <c:v>44073</c:v>
                </c:pt>
                <c:pt idx="44">
                  <c:v>44103</c:v>
                </c:pt>
                <c:pt idx="45">
                  <c:v>44134</c:v>
                </c:pt>
                <c:pt idx="46">
                  <c:v>44164</c:v>
                </c:pt>
                <c:pt idx="47">
                  <c:v>44195</c:v>
                </c:pt>
                <c:pt idx="48">
                  <c:v>44226</c:v>
                </c:pt>
                <c:pt idx="49">
                  <c:v>44254</c:v>
                </c:pt>
                <c:pt idx="50">
                  <c:v>44285</c:v>
                </c:pt>
                <c:pt idx="51">
                  <c:v>44315</c:v>
                </c:pt>
                <c:pt idx="52">
                  <c:v>44346</c:v>
                </c:pt>
                <c:pt idx="53">
                  <c:v>44376</c:v>
                </c:pt>
                <c:pt idx="54">
                  <c:v>44407</c:v>
                </c:pt>
                <c:pt idx="55">
                  <c:v>44438</c:v>
                </c:pt>
                <c:pt idx="56">
                  <c:v>44468</c:v>
                </c:pt>
                <c:pt idx="57">
                  <c:v>44499</c:v>
                </c:pt>
                <c:pt idx="58">
                  <c:v>44529</c:v>
                </c:pt>
                <c:pt idx="59">
                  <c:v>44560</c:v>
                </c:pt>
                <c:pt idx="60">
                  <c:v>44591</c:v>
                </c:pt>
                <c:pt idx="61">
                  <c:v>44619</c:v>
                </c:pt>
                <c:pt idx="62">
                  <c:v>44650</c:v>
                </c:pt>
                <c:pt idx="63">
                  <c:v>44680</c:v>
                </c:pt>
                <c:pt idx="64">
                  <c:v>44711</c:v>
                </c:pt>
                <c:pt idx="65">
                  <c:v>44741</c:v>
                </c:pt>
                <c:pt idx="66">
                  <c:v>44772</c:v>
                </c:pt>
                <c:pt idx="67">
                  <c:v>44803</c:v>
                </c:pt>
                <c:pt idx="68">
                  <c:v>44833</c:v>
                </c:pt>
                <c:pt idx="69">
                  <c:v>44864</c:v>
                </c:pt>
                <c:pt idx="70">
                  <c:v>44894</c:v>
                </c:pt>
                <c:pt idx="71">
                  <c:v>44925</c:v>
                </c:pt>
                <c:pt idx="72">
                  <c:v>44956</c:v>
                </c:pt>
                <c:pt idx="73">
                  <c:v>44984</c:v>
                </c:pt>
                <c:pt idx="74">
                  <c:v>45015</c:v>
                </c:pt>
                <c:pt idx="75">
                  <c:v>45045</c:v>
                </c:pt>
                <c:pt idx="76">
                  <c:v>45076</c:v>
                </c:pt>
                <c:pt idx="77">
                  <c:v>45106</c:v>
                </c:pt>
                <c:pt idx="78">
                  <c:v>45137</c:v>
                </c:pt>
                <c:pt idx="79">
                  <c:v>45168</c:v>
                </c:pt>
                <c:pt idx="80">
                  <c:v>45198</c:v>
                </c:pt>
                <c:pt idx="81">
                  <c:v>45229</c:v>
                </c:pt>
                <c:pt idx="82">
                  <c:v>45259</c:v>
                </c:pt>
                <c:pt idx="83">
                  <c:v>45290</c:v>
                </c:pt>
                <c:pt idx="84">
                  <c:v>45292</c:v>
                </c:pt>
              </c:numCache>
            </c:numRef>
          </c:cat>
          <c:val>
            <c:numRef>
              <c:f>'Figure 3.C.6'!$B$3:$CH$3</c:f>
              <c:numCache>
                <c:formatCode>0.0</c:formatCode>
                <c:ptCount val="85"/>
                <c:pt idx="0">
                  <c:v>-1.7258661900675776</c:v>
                </c:pt>
                <c:pt idx="1">
                  <c:v>-1.2971314614368055</c:v>
                </c:pt>
                <c:pt idx="2">
                  <c:v>-0.85006545065353123</c:v>
                </c:pt>
                <c:pt idx="3">
                  <c:v>-0.32023542477884348</c:v>
                </c:pt>
                <c:pt idx="4">
                  <c:v>8.8690246441288423E-2</c:v>
                </c:pt>
                <c:pt idx="5">
                  <c:v>0.35091345792059769</c:v>
                </c:pt>
                <c:pt idx="6">
                  <c:v>0.82385168020455524</c:v>
                </c:pt>
                <c:pt idx="7">
                  <c:v>1.7187635468504538</c:v>
                </c:pt>
                <c:pt idx="8">
                  <c:v>2.0738005738931236</c:v>
                </c:pt>
                <c:pt idx="9">
                  <c:v>2.4671855793313711</c:v>
                </c:pt>
                <c:pt idx="10">
                  <c:v>3.2479768032145415</c:v>
                </c:pt>
                <c:pt idx="11">
                  <c:v>3.5860291311246613</c:v>
                </c:pt>
                <c:pt idx="12">
                  <c:v>4.5964206948682573</c:v>
                </c:pt>
                <c:pt idx="13">
                  <c:v>5.0582663219719279</c:v>
                </c:pt>
                <c:pt idx="14">
                  <c:v>4.9867578540836917</c:v>
                </c:pt>
                <c:pt idx="15">
                  <c:v>4.6953087079936182</c:v>
                </c:pt>
                <c:pt idx="16">
                  <c:v>4.3646672568707174</c:v>
                </c:pt>
                <c:pt idx="17">
                  <c:v>4.2013117016686437</c:v>
                </c:pt>
                <c:pt idx="18">
                  <c:v>4.0598090972222565</c:v>
                </c:pt>
                <c:pt idx="19">
                  <c:v>3.7912296294914256</c:v>
                </c:pt>
                <c:pt idx="20">
                  <c:v>3.7326939338916247</c:v>
                </c:pt>
                <c:pt idx="21">
                  <c:v>3.4200199731642726</c:v>
                </c:pt>
                <c:pt idx="22">
                  <c:v>2.8380480390457308</c:v>
                </c:pt>
                <c:pt idx="23">
                  <c:v>2.6862480622309732</c:v>
                </c:pt>
                <c:pt idx="24">
                  <c:v>1.5047485474008511</c:v>
                </c:pt>
                <c:pt idx="25">
                  <c:v>1.3177605946939792</c:v>
                </c:pt>
                <c:pt idx="26">
                  <c:v>1.2599415906682054</c:v>
                </c:pt>
                <c:pt idx="27">
                  <c:v>1.1721152132837034</c:v>
                </c:pt>
                <c:pt idx="28">
                  <c:v>1.3701930058109184</c:v>
                </c:pt>
                <c:pt idx="29">
                  <c:v>1.4570277725852776</c:v>
                </c:pt>
                <c:pt idx="30">
                  <c:v>1.4609158027454328</c:v>
                </c:pt>
                <c:pt idx="31">
                  <c:v>1.280235289412218</c:v>
                </c:pt>
                <c:pt idx="32">
                  <c:v>1.0919334009036277</c:v>
                </c:pt>
                <c:pt idx="33">
                  <c:v>0.70056217217471328</c:v>
                </c:pt>
                <c:pt idx="34">
                  <c:v>0.62725689960818443</c:v>
                </c:pt>
                <c:pt idx="35">
                  <c:v>0.65436778045781807</c:v>
                </c:pt>
                <c:pt idx="36">
                  <c:v>0.86538957196520983</c:v>
                </c:pt>
                <c:pt idx="37">
                  <c:v>0.77184062474053405</c:v>
                </c:pt>
                <c:pt idx="38">
                  <c:v>0.54227164049494547</c:v>
                </c:pt>
                <c:pt idx="39">
                  <c:v>1.1321822131247927</c:v>
                </c:pt>
                <c:pt idx="40">
                  <c:v>0.86253079378988673</c:v>
                </c:pt>
                <c:pt idx="41">
                  <c:v>0.77684596156544217</c:v>
                </c:pt>
                <c:pt idx="42">
                  <c:v>0.8340682821257559</c:v>
                </c:pt>
                <c:pt idx="43">
                  <c:v>1.0666176019744</c:v>
                </c:pt>
                <c:pt idx="44">
                  <c:v>1.3432163084943909</c:v>
                </c:pt>
                <c:pt idx="45">
                  <c:v>1.682216756033867</c:v>
                </c:pt>
                <c:pt idx="46">
                  <c:v>1.9900660199622564</c:v>
                </c:pt>
                <c:pt idx="47">
                  <c:v>3.6322694344940345</c:v>
                </c:pt>
                <c:pt idx="48">
                  <c:v>4.6777752929497325</c:v>
                </c:pt>
                <c:pt idx="49">
                  <c:v>5.4829754365411958</c:v>
                </c:pt>
                <c:pt idx="50">
                  <c:v>6.6256762105504095</c:v>
                </c:pt>
                <c:pt idx="51">
                  <c:v>6.751268627731676</c:v>
                </c:pt>
                <c:pt idx="52">
                  <c:v>7.393628195284947</c:v>
                </c:pt>
                <c:pt idx="53">
                  <c:v>7.8259767874086208</c:v>
                </c:pt>
                <c:pt idx="54">
                  <c:v>8.1093537485616309</c:v>
                </c:pt>
                <c:pt idx="55">
                  <c:v>8.0379242186285609</c:v>
                </c:pt>
                <c:pt idx="56">
                  <c:v>7.9880734583744442</c:v>
                </c:pt>
                <c:pt idx="57">
                  <c:v>7.8765202676341914</c:v>
                </c:pt>
                <c:pt idx="58">
                  <c:v>8.3772656385054063</c:v>
                </c:pt>
                <c:pt idx="59">
                  <c:v>7.2509011281681808</c:v>
                </c:pt>
                <c:pt idx="60">
                  <c:v>6.60162670741569</c:v>
                </c:pt>
                <c:pt idx="61">
                  <c:v>6.3614506423955959</c:v>
                </c:pt>
                <c:pt idx="62">
                  <c:v>6.9671454857929405</c:v>
                </c:pt>
                <c:pt idx="63">
                  <c:v>7.9799047833968757</c:v>
                </c:pt>
                <c:pt idx="64">
                  <c:v>8.3564098161367042</c:v>
                </c:pt>
                <c:pt idx="65">
                  <c:v>9.4404331247470736</c:v>
                </c:pt>
                <c:pt idx="66">
                  <c:v>10.10041008820204</c:v>
                </c:pt>
                <c:pt idx="67">
                  <c:v>10.230227924035489</c:v>
                </c:pt>
                <c:pt idx="68">
                  <c:v>10.540276376631084</c:v>
                </c:pt>
                <c:pt idx="69">
                  <c:v>10.488322377082284</c:v>
                </c:pt>
                <c:pt idx="70">
                  <c:v>9.8756503499294581</c:v>
                </c:pt>
                <c:pt idx="71">
                  <c:v>9.4793414473782747</c:v>
                </c:pt>
                <c:pt idx="72">
                  <c:v>9.0991561824248066</c:v>
                </c:pt>
                <c:pt idx="73">
                  <c:v>8.3569861398934648</c:v>
                </c:pt>
                <c:pt idx="74">
                  <c:v>6.406657155573555</c:v>
                </c:pt>
                <c:pt idx="75">
                  <c:v>4.3045803295163267</c:v>
                </c:pt>
                <c:pt idx="76">
                  <c:v>3.0865032447455718</c:v>
                </c:pt>
                <c:pt idx="77">
                  <c:v>1.4518285160379776</c:v>
                </c:pt>
                <c:pt idx="78">
                  <c:v>0.59949055114458361</c:v>
                </c:pt>
                <c:pt idx="79">
                  <c:v>0.35313145780541788</c:v>
                </c:pt>
                <c:pt idx="80">
                  <c:v>-8.0847536483943827E-2</c:v>
                </c:pt>
                <c:pt idx="81">
                  <c:v>-4.6504096578033227E-2</c:v>
                </c:pt>
                <c:pt idx="82">
                  <c:v>-0.24390438070011555</c:v>
                </c:pt>
                <c:pt idx="83">
                  <c:v>-0.39353895237825043</c:v>
                </c:pt>
                <c:pt idx="84">
                  <c:v>-0.44083532430917671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E5-4592-B86D-954164F87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883072"/>
        <c:axId val="489874448"/>
      </c:lineChart>
      <c:dateAx>
        <c:axId val="489883856"/>
        <c:scaling>
          <c:orientation val="minMax"/>
          <c:max val="45322"/>
          <c:min val="44227"/>
        </c:scaling>
        <c:delete val="0"/>
        <c:axPos val="b"/>
        <c:numFmt formatCode="yyyy\-mm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89873664"/>
        <c:crosses val="autoZero"/>
        <c:auto val="1"/>
        <c:lblOffset val="100"/>
        <c:baseTimeUnit val="days"/>
      </c:dateAx>
      <c:valAx>
        <c:axId val="489873664"/>
        <c:scaling>
          <c:orientation val="minMax"/>
          <c:max val="12"/>
          <c:min val="-2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89883856"/>
        <c:crosses val="autoZero"/>
        <c:crossBetween val="between"/>
      </c:valAx>
      <c:valAx>
        <c:axId val="489874448"/>
        <c:scaling>
          <c:orientation val="minMax"/>
          <c:max val="12"/>
          <c:min val="-2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89883072"/>
        <c:crosses val="max"/>
        <c:crossBetween val="between"/>
      </c:valAx>
      <c:dateAx>
        <c:axId val="489883072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4898744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4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7734908136482941E-2"/>
          <c:y val="4.3092738407699054E-2"/>
          <c:w val="0.85008573928258968"/>
          <c:h val="0.278024438121705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Figtree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855643044619423E-2"/>
          <c:y val="0.21838856080489938"/>
          <c:w val="0.7873545494313211"/>
          <c:h val="0.506980533683289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3.C.7'!$A$3</c:f>
              <c:strCache>
                <c:ptCount val="1"/>
                <c:pt idx="0">
                  <c:v>Will Decrease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3.C.7'!$AH$2:$BB$2</c:f>
              <c:strCache>
                <c:ptCount val="21"/>
                <c:pt idx="0">
                  <c:v>2019/1</c:v>
                </c:pt>
                <c:pt idx="1">
                  <c:v>2019/2</c:v>
                </c:pt>
                <c:pt idx="2">
                  <c:v>2019/3</c:v>
                </c:pt>
                <c:pt idx="3">
                  <c:v>2019/4</c:v>
                </c:pt>
                <c:pt idx="4">
                  <c:v>2020/1</c:v>
                </c:pt>
                <c:pt idx="5">
                  <c:v>2020/2</c:v>
                </c:pt>
                <c:pt idx="6">
                  <c:v>2020/3</c:v>
                </c:pt>
                <c:pt idx="7">
                  <c:v>2020/4</c:v>
                </c:pt>
                <c:pt idx="8">
                  <c:v>2021/1</c:v>
                </c:pt>
                <c:pt idx="9">
                  <c:v>2021/2</c:v>
                </c:pt>
                <c:pt idx="10">
                  <c:v>2021/3</c:v>
                </c:pt>
                <c:pt idx="11">
                  <c:v>2021/4</c:v>
                </c:pt>
                <c:pt idx="12">
                  <c:v>2022/1</c:v>
                </c:pt>
                <c:pt idx="13">
                  <c:v>2022/2</c:v>
                </c:pt>
                <c:pt idx="14">
                  <c:v>2022/3</c:v>
                </c:pt>
                <c:pt idx="15">
                  <c:v>2022/4</c:v>
                </c:pt>
                <c:pt idx="16">
                  <c:v>2023/1</c:v>
                </c:pt>
                <c:pt idx="17">
                  <c:v>2023/2</c:v>
                </c:pt>
                <c:pt idx="18">
                  <c:v>2023/3</c:v>
                </c:pt>
                <c:pt idx="19">
                  <c:v>2023/4</c:v>
                </c:pt>
                <c:pt idx="20">
                  <c:v>2024/1</c:v>
                </c:pt>
              </c:strCache>
            </c:strRef>
          </c:cat>
          <c:val>
            <c:numRef>
              <c:f>'Figure 3.C.7'!$AH$3:$BB$3</c:f>
              <c:numCache>
                <c:formatCode>0.0</c:formatCode>
                <c:ptCount val="21"/>
                <c:pt idx="0">
                  <c:v>19.600000000000001</c:v>
                </c:pt>
                <c:pt idx="1">
                  <c:v>17.7</c:v>
                </c:pt>
                <c:pt idx="2">
                  <c:v>14.7</c:v>
                </c:pt>
                <c:pt idx="3">
                  <c:v>13.064361191162345</c:v>
                </c:pt>
                <c:pt idx="4">
                  <c:v>9.6747289407839876</c:v>
                </c:pt>
                <c:pt idx="5">
                  <c:v>10.321489001692047</c:v>
                </c:pt>
                <c:pt idx="6">
                  <c:v>8.8952654232424688</c:v>
                </c:pt>
                <c:pt idx="7">
                  <c:v>3.2670454545454546</c:v>
                </c:pt>
                <c:pt idx="8">
                  <c:v>3.4770514603616132</c:v>
                </c:pt>
                <c:pt idx="9">
                  <c:v>9.2811646951774343</c:v>
                </c:pt>
                <c:pt idx="10">
                  <c:v>3.7514654161781942</c:v>
                </c:pt>
                <c:pt idx="11" formatCode="0.00">
                  <c:v>3.0423280423280423</c:v>
                </c:pt>
                <c:pt idx="12" formatCode="0.00">
                  <c:v>2.12</c:v>
                </c:pt>
                <c:pt idx="13" formatCode="0.00">
                  <c:v>3.90625</c:v>
                </c:pt>
                <c:pt idx="14" formatCode="0.00">
                  <c:v>3.45</c:v>
                </c:pt>
                <c:pt idx="15" formatCode="0.00">
                  <c:v>8.6</c:v>
                </c:pt>
                <c:pt idx="16" formatCode="0.00">
                  <c:v>10.104166666666666</c:v>
                </c:pt>
                <c:pt idx="17" formatCode="0.00">
                  <c:v>9.5</c:v>
                </c:pt>
                <c:pt idx="18" formatCode="0.00">
                  <c:v>9.3942054433713782</c:v>
                </c:pt>
                <c:pt idx="19" formatCode="0.00">
                  <c:v>5.6020066889632103</c:v>
                </c:pt>
                <c:pt idx="20" formatCode="0.00">
                  <c:v>9.5118898623279104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BB-488B-8E73-87B08E3B7911}"/>
            </c:ext>
          </c:extLst>
        </c:ser>
        <c:ser>
          <c:idx val="1"/>
          <c:order val="1"/>
          <c:tx>
            <c:strRef>
              <c:f>'Figure 3.C.7'!$A$4</c:f>
              <c:strCache>
                <c:ptCount val="1"/>
                <c:pt idx="0">
                  <c:v>Will Stay the Same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3.C.7'!$AH$2:$BB$2</c:f>
              <c:strCache>
                <c:ptCount val="21"/>
                <c:pt idx="0">
                  <c:v>2019/1</c:v>
                </c:pt>
                <c:pt idx="1">
                  <c:v>2019/2</c:v>
                </c:pt>
                <c:pt idx="2">
                  <c:v>2019/3</c:v>
                </c:pt>
                <c:pt idx="3">
                  <c:v>2019/4</c:v>
                </c:pt>
                <c:pt idx="4">
                  <c:v>2020/1</c:v>
                </c:pt>
                <c:pt idx="5">
                  <c:v>2020/2</c:v>
                </c:pt>
                <c:pt idx="6">
                  <c:v>2020/3</c:v>
                </c:pt>
                <c:pt idx="7">
                  <c:v>2020/4</c:v>
                </c:pt>
                <c:pt idx="8">
                  <c:v>2021/1</c:v>
                </c:pt>
                <c:pt idx="9">
                  <c:v>2021/2</c:v>
                </c:pt>
                <c:pt idx="10">
                  <c:v>2021/3</c:v>
                </c:pt>
                <c:pt idx="11">
                  <c:v>2021/4</c:v>
                </c:pt>
                <c:pt idx="12">
                  <c:v>2022/1</c:v>
                </c:pt>
                <c:pt idx="13">
                  <c:v>2022/2</c:v>
                </c:pt>
                <c:pt idx="14">
                  <c:v>2022/3</c:v>
                </c:pt>
                <c:pt idx="15">
                  <c:v>2022/4</c:v>
                </c:pt>
                <c:pt idx="16">
                  <c:v>2023/1</c:v>
                </c:pt>
                <c:pt idx="17">
                  <c:v>2023/2</c:v>
                </c:pt>
                <c:pt idx="18">
                  <c:v>2023/3</c:v>
                </c:pt>
                <c:pt idx="19">
                  <c:v>2023/4</c:v>
                </c:pt>
                <c:pt idx="20">
                  <c:v>2024/1</c:v>
                </c:pt>
              </c:strCache>
            </c:strRef>
          </c:cat>
          <c:val>
            <c:numRef>
              <c:f>'Figure 3.C.7'!$AH$4:$BB$4</c:f>
              <c:numCache>
                <c:formatCode>0.0</c:formatCode>
                <c:ptCount val="21"/>
                <c:pt idx="0">
                  <c:v>24.5</c:v>
                </c:pt>
                <c:pt idx="1">
                  <c:v>27.4</c:v>
                </c:pt>
                <c:pt idx="2">
                  <c:v>28.8</c:v>
                </c:pt>
                <c:pt idx="3">
                  <c:v>24.975984630163303</c:v>
                </c:pt>
                <c:pt idx="4">
                  <c:v>23.603002502085072</c:v>
                </c:pt>
                <c:pt idx="5">
                  <c:v>22.081218274111674</c:v>
                </c:pt>
                <c:pt idx="6">
                  <c:v>21.52080344332855</c:v>
                </c:pt>
                <c:pt idx="7">
                  <c:v>14.772727272727273</c:v>
                </c:pt>
                <c:pt idx="8">
                  <c:v>12.100139082058414</c:v>
                </c:pt>
                <c:pt idx="9">
                  <c:v>13.830755232029118</c:v>
                </c:pt>
                <c:pt idx="10">
                  <c:v>20.281359906213364</c:v>
                </c:pt>
                <c:pt idx="11" formatCode="0.00">
                  <c:v>17.063492063492063</c:v>
                </c:pt>
                <c:pt idx="12" formatCode="0.00">
                  <c:v>12.74</c:v>
                </c:pt>
                <c:pt idx="13" formatCode="0.00">
                  <c:v>15.9</c:v>
                </c:pt>
                <c:pt idx="14" formatCode="0.00">
                  <c:v>15.11</c:v>
                </c:pt>
                <c:pt idx="15" formatCode="0.00">
                  <c:v>10.375275938189846</c:v>
                </c:pt>
                <c:pt idx="16" formatCode="0.00">
                  <c:v>11.041666666666666</c:v>
                </c:pt>
                <c:pt idx="17" formatCode="0.00">
                  <c:v>8.75</c:v>
                </c:pt>
                <c:pt idx="18" formatCode="0.00">
                  <c:v>10.272168568920105</c:v>
                </c:pt>
                <c:pt idx="19" formatCode="0.00">
                  <c:v>7.5250836120401345</c:v>
                </c:pt>
                <c:pt idx="20" formatCode="0.00">
                  <c:v>19.899874843554443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BB-488B-8E73-87B08E3B7911}"/>
            </c:ext>
          </c:extLst>
        </c:ser>
        <c:ser>
          <c:idx val="2"/>
          <c:order val="2"/>
          <c:tx>
            <c:strRef>
              <c:f>'Figure 3.C.7'!$A$5</c:f>
              <c:strCache>
                <c:ptCount val="1"/>
                <c:pt idx="0">
                  <c:v>Will Grow at a Slow Pace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3.C.7'!$AH$2:$BB$2</c:f>
              <c:strCache>
                <c:ptCount val="21"/>
                <c:pt idx="0">
                  <c:v>2019/1</c:v>
                </c:pt>
                <c:pt idx="1">
                  <c:v>2019/2</c:v>
                </c:pt>
                <c:pt idx="2">
                  <c:v>2019/3</c:v>
                </c:pt>
                <c:pt idx="3">
                  <c:v>2019/4</c:v>
                </c:pt>
                <c:pt idx="4">
                  <c:v>2020/1</c:v>
                </c:pt>
                <c:pt idx="5">
                  <c:v>2020/2</c:v>
                </c:pt>
                <c:pt idx="6">
                  <c:v>2020/3</c:v>
                </c:pt>
                <c:pt idx="7">
                  <c:v>2020/4</c:v>
                </c:pt>
                <c:pt idx="8">
                  <c:v>2021/1</c:v>
                </c:pt>
                <c:pt idx="9">
                  <c:v>2021/2</c:v>
                </c:pt>
                <c:pt idx="10">
                  <c:v>2021/3</c:v>
                </c:pt>
                <c:pt idx="11">
                  <c:v>2021/4</c:v>
                </c:pt>
                <c:pt idx="12">
                  <c:v>2022/1</c:v>
                </c:pt>
                <c:pt idx="13">
                  <c:v>2022/2</c:v>
                </c:pt>
                <c:pt idx="14">
                  <c:v>2022/3</c:v>
                </c:pt>
                <c:pt idx="15">
                  <c:v>2022/4</c:v>
                </c:pt>
                <c:pt idx="16">
                  <c:v>2023/1</c:v>
                </c:pt>
                <c:pt idx="17">
                  <c:v>2023/2</c:v>
                </c:pt>
                <c:pt idx="18">
                  <c:v>2023/3</c:v>
                </c:pt>
                <c:pt idx="19">
                  <c:v>2023/4</c:v>
                </c:pt>
                <c:pt idx="20">
                  <c:v>2024/1</c:v>
                </c:pt>
              </c:strCache>
            </c:strRef>
          </c:cat>
          <c:val>
            <c:numRef>
              <c:f>'Figure 3.C.7'!$AH$5:$BB$5</c:f>
              <c:numCache>
                <c:formatCode>0.0</c:formatCode>
                <c:ptCount val="21"/>
                <c:pt idx="0">
                  <c:v>36.9</c:v>
                </c:pt>
                <c:pt idx="1">
                  <c:v>33.5</c:v>
                </c:pt>
                <c:pt idx="2">
                  <c:v>36.5</c:v>
                </c:pt>
                <c:pt idx="3">
                  <c:v>44.380403458213266</c:v>
                </c:pt>
                <c:pt idx="4">
                  <c:v>46.622185154295245</c:v>
                </c:pt>
                <c:pt idx="5">
                  <c:v>35.363790186125208</c:v>
                </c:pt>
                <c:pt idx="6">
                  <c:v>35.868005738880917</c:v>
                </c:pt>
                <c:pt idx="7">
                  <c:v>35.653409090909086</c:v>
                </c:pt>
                <c:pt idx="8">
                  <c:v>33.796940194714878</c:v>
                </c:pt>
                <c:pt idx="9">
                  <c:v>13.102820746132849</c:v>
                </c:pt>
                <c:pt idx="10">
                  <c:v>17.116060961313011</c:v>
                </c:pt>
                <c:pt idx="11" formatCode="0.00">
                  <c:v>8.0687830687830679</c:v>
                </c:pt>
                <c:pt idx="12" formatCode="0.00">
                  <c:v>6.99</c:v>
                </c:pt>
                <c:pt idx="13" formatCode="0.00">
                  <c:v>6.8080357142857135</c:v>
                </c:pt>
                <c:pt idx="14" formatCode="0.00">
                  <c:v>11.87</c:v>
                </c:pt>
                <c:pt idx="15" formatCode="0.00">
                  <c:v>20.088300220750551</c:v>
                </c:pt>
                <c:pt idx="16" formatCode="0.00">
                  <c:v>19.375</c:v>
                </c:pt>
                <c:pt idx="17" formatCode="0.00">
                  <c:v>12.5</c:v>
                </c:pt>
                <c:pt idx="18" formatCode="0.00">
                  <c:v>16.417910447761194</c:v>
                </c:pt>
                <c:pt idx="19" formatCode="0.00">
                  <c:v>19.063545150501675</c:v>
                </c:pt>
                <c:pt idx="20" formatCode="0.00">
                  <c:v>18.648310387984981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BB-488B-8E73-87B08E3B7911}"/>
            </c:ext>
          </c:extLst>
        </c:ser>
        <c:ser>
          <c:idx val="5"/>
          <c:order val="3"/>
          <c:tx>
            <c:strRef>
              <c:f>'Figure 3.C.7'!$A$8</c:f>
              <c:strCache>
                <c:ptCount val="1"/>
                <c:pt idx="0">
                  <c:v>Uncertain</c:v>
                </c:pt>
              </c:strCache>
            </c:strRef>
          </c:tx>
          <c:spPr>
            <a:solidFill>
              <a:srgbClr val="6393AE"/>
            </a:solidFill>
            <a:ln>
              <a:noFill/>
            </a:ln>
            <a:effectLst/>
          </c:spPr>
          <c:invertIfNegative val="0"/>
          <c:cat>
            <c:strRef>
              <c:f>'Figure 3.C.7'!$AH$2:$BB$2</c:f>
              <c:strCache>
                <c:ptCount val="21"/>
                <c:pt idx="0">
                  <c:v>2019/1</c:v>
                </c:pt>
                <c:pt idx="1">
                  <c:v>2019/2</c:v>
                </c:pt>
                <c:pt idx="2">
                  <c:v>2019/3</c:v>
                </c:pt>
                <c:pt idx="3">
                  <c:v>2019/4</c:v>
                </c:pt>
                <c:pt idx="4">
                  <c:v>2020/1</c:v>
                </c:pt>
                <c:pt idx="5">
                  <c:v>2020/2</c:v>
                </c:pt>
                <c:pt idx="6">
                  <c:v>2020/3</c:v>
                </c:pt>
                <c:pt idx="7">
                  <c:v>2020/4</c:v>
                </c:pt>
                <c:pt idx="8">
                  <c:v>2021/1</c:v>
                </c:pt>
                <c:pt idx="9">
                  <c:v>2021/2</c:v>
                </c:pt>
                <c:pt idx="10">
                  <c:v>2021/3</c:v>
                </c:pt>
                <c:pt idx="11">
                  <c:v>2021/4</c:v>
                </c:pt>
                <c:pt idx="12">
                  <c:v>2022/1</c:v>
                </c:pt>
                <c:pt idx="13">
                  <c:v>2022/2</c:v>
                </c:pt>
                <c:pt idx="14">
                  <c:v>2022/3</c:v>
                </c:pt>
                <c:pt idx="15">
                  <c:v>2022/4</c:v>
                </c:pt>
                <c:pt idx="16">
                  <c:v>2023/1</c:v>
                </c:pt>
                <c:pt idx="17">
                  <c:v>2023/2</c:v>
                </c:pt>
                <c:pt idx="18">
                  <c:v>2023/3</c:v>
                </c:pt>
                <c:pt idx="19">
                  <c:v>2023/4</c:v>
                </c:pt>
                <c:pt idx="20">
                  <c:v>2024/1</c:v>
                </c:pt>
              </c:strCache>
            </c:strRef>
          </c:cat>
          <c:val>
            <c:numRef>
              <c:f>'Figure 3.C.7'!$AH$8:$BB$8</c:f>
              <c:numCache>
                <c:formatCode>0.0</c:formatCode>
                <c:ptCount val="21"/>
                <c:pt idx="0">
                  <c:v>17.7</c:v>
                </c:pt>
                <c:pt idx="1">
                  <c:v>17.100000000000001</c:v>
                </c:pt>
                <c:pt idx="2">
                  <c:v>15.3</c:v>
                </c:pt>
                <c:pt idx="3">
                  <c:v>13.448607108549471</c:v>
                </c:pt>
                <c:pt idx="4">
                  <c:v>17.514595496246873</c:v>
                </c:pt>
                <c:pt idx="5">
                  <c:v>24.280879864636209</c:v>
                </c:pt>
                <c:pt idx="6">
                  <c:v>25.538020086083215</c:v>
                </c:pt>
                <c:pt idx="7">
                  <c:v>32.670454545454547</c:v>
                </c:pt>
                <c:pt idx="8">
                  <c:v>35.048678720445068</c:v>
                </c:pt>
                <c:pt idx="9">
                  <c:v>39.399454049135578</c:v>
                </c:pt>
                <c:pt idx="10">
                  <c:v>32.356389214536932</c:v>
                </c:pt>
                <c:pt idx="11" formatCode="0.00">
                  <c:v>40.608465608465607</c:v>
                </c:pt>
                <c:pt idx="12" formatCode="0.00">
                  <c:v>38.229999999999997</c:v>
                </c:pt>
                <c:pt idx="13" formatCode="0.00">
                  <c:v>41.071428571428569</c:v>
                </c:pt>
                <c:pt idx="14" formatCode="0.00">
                  <c:v>40.380000000000003</c:v>
                </c:pt>
                <c:pt idx="15" formatCode="0.00">
                  <c:v>24.9</c:v>
                </c:pt>
                <c:pt idx="16" formatCode="0.00">
                  <c:v>31.5625</c:v>
                </c:pt>
                <c:pt idx="17" formatCode="0.00">
                  <c:v>41.75</c:v>
                </c:pt>
                <c:pt idx="18" formatCode="0.00">
                  <c:v>41.791044776119399</c:v>
                </c:pt>
                <c:pt idx="19" formatCode="0.00">
                  <c:v>46.321070234113712</c:v>
                </c:pt>
                <c:pt idx="20" formatCode="0.00">
                  <c:v>34.167709637046308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BB-488B-8E73-87B08E3B7911}"/>
            </c:ext>
          </c:extLst>
        </c:ser>
        <c:ser>
          <c:idx val="3"/>
          <c:order val="4"/>
          <c:tx>
            <c:strRef>
              <c:f>'Figure 3.C.7'!$A$6</c:f>
              <c:strCache>
                <c:ptCount val="1"/>
                <c:pt idx="0">
                  <c:v>Will Grow at a Fast Pace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3.C.7'!$AH$2:$BB$2</c:f>
              <c:strCache>
                <c:ptCount val="21"/>
                <c:pt idx="0">
                  <c:v>2019/1</c:v>
                </c:pt>
                <c:pt idx="1">
                  <c:v>2019/2</c:v>
                </c:pt>
                <c:pt idx="2">
                  <c:v>2019/3</c:v>
                </c:pt>
                <c:pt idx="3">
                  <c:v>2019/4</c:v>
                </c:pt>
                <c:pt idx="4">
                  <c:v>2020/1</c:v>
                </c:pt>
                <c:pt idx="5">
                  <c:v>2020/2</c:v>
                </c:pt>
                <c:pt idx="6">
                  <c:v>2020/3</c:v>
                </c:pt>
                <c:pt idx="7">
                  <c:v>2020/4</c:v>
                </c:pt>
                <c:pt idx="8">
                  <c:v>2021/1</c:v>
                </c:pt>
                <c:pt idx="9">
                  <c:v>2021/2</c:v>
                </c:pt>
                <c:pt idx="10">
                  <c:v>2021/3</c:v>
                </c:pt>
                <c:pt idx="11">
                  <c:v>2021/4</c:v>
                </c:pt>
                <c:pt idx="12">
                  <c:v>2022/1</c:v>
                </c:pt>
                <c:pt idx="13">
                  <c:v>2022/2</c:v>
                </c:pt>
                <c:pt idx="14">
                  <c:v>2022/3</c:v>
                </c:pt>
                <c:pt idx="15">
                  <c:v>2022/4</c:v>
                </c:pt>
                <c:pt idx="16">
                  <c:v>2023/1</c:v>
                </c:pt>
                <c:pt idx="17">
                  <c:v>2023/2</c:v>
                </c:pt>
                <c:pt idx="18">
                  <c:v>2023/3</c:v>
                </c:pt>
                <c:pt idx="19">
                  <c:v>2023/4</c:v>
                </c:pt>
                <c:pt idx="20">
                  <c:v>2024/1</c:v>
                </c:pt>
              </c:strCache>
            </c:strRef>
          </c:cat>
          <c:val>
            <c:numRef>
              <c:f>'Figure 3.C.7'!$AH$6:$BB$6</c:f>
              <c:numCache>
                <c:formatCode>0.0</c:formatCode>
                <c:ptCount val="21"/>
                <c:pt idx="0">
                  <c:v>1.2</c:v>
                </c:pt>
                <c:pt idx="1">
                  <c:v>3.5</c:v>
                </c:pt>
                <c:pt idx="2">
                  <c:v>3.6</c:v>
                </c:pt>
                <c:pt idx="3">
                  <c:v>3.1700288184438041</c:v>
                </c:pt>
                <c:pt idx="4">
                  <c:v>2.2518765638031693</c:v>
                </c:pt>
                <c:pt idx="5">
                  <c:v>7.1912013536379025</c:v>
                </c:pt>
                <c:pt idx="6">
                  <c:v>7.6040172166427542</c:v>
                </c:pt>
                <c:pt idx="7">
                  <c:v>11.647727272727272</c:v>
                </c:pt>
                <c:pt idx="8">
                  <c:v>12.517385257301807</c:v>
                </c:pt>
                <c:pt idx="9">
                  <c:v>20.473157415832574</c:v>
                </c:pt>
                <c:pt idx="10">
                  <c:v>23.563892145369287</c:v>
                </c:pt>
                <c:pt idx="11" formatCode="0.00">
                  <c:v>27.24867724867725</c:v>
                </c:pt>
                <c:pt idx="12" formatCode="0.00">
                  <c:v>33.19</c:v>
                </c:pt>
                <c:pt idx="13" formatCode="General">
                  <c:v>28.459821428571431</c:v>
                </c:pt>
                <c:pt idx="14" formatCode="0.00">
                  <c:v>23.11</c:v>
                </c:pt>
                <c:pt idx="15" formatCode="0.00">
                  <c:v>28.035320088300221</c:v>
                </c:pt>
                <c:pt idx="16" formatCode="0.00">
                  <c:v>20.520833333333332</c:v>
                </c:pt>
                <c:pt idx="17" formatCode="0.00">
                  <c:v>18.666666666666668</c:v>
                </c:pt>
                <c:pt idx="18" formatCode="0.00">
                  <c:v>14.661984196663742</c:v>
                </c:pt>
                <c:pt idx="19" formatCode="0.00">
                  <c:v>14.715719063545151</c:v>
                </c:pt>
                <c:pt idx="20" formatCode="0.00">
                  <c:v>15.894868585732166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BB-488B-8E73-87B08E3B7911}"/>
            </c:ext>
          </c:extLst>
        </c:ser>
        <c:ser>
          <c:idx val="4"/>
          <c:order val="5"/>
          <c:tx>
            <c:strRef>
              <c:f>'Figure 3.C.7'!$A$7</c:f>
              <c:strCache>
                <c:ptCount val="1"/>
                <c:pt idx="0">
                  <c:v>Will Grow at a Very Fast Pace</c:v>
                </c:pt>
              </c:strCache>
            </c:strRef>
          </c:tx>
          <c:spPr>
            <a:solidFill>
              <a:srgbClr val="605E27"/>
            </a:solidFill>
            <a:ln>
              <a:noFill/>
            </a:ln>
            <a:effectLst/>
          </c:spPr>
          <c:invertIfNegative val="0"/>
          <c:cat>
            <c:strRef>
              <c:f>'Figure 3.C.7'!$AH$2:$BB$2</c:f>
              <c:strCache>
                <c:ptCount val="21"/>
                <c:pt idx="0">
                  <c:v>2019/1</c:v>
                </c:pt>
                <c:pt idx="1">
                  <c:v>2019/2</c:v>
                </c:pt>
                <c:pt idx="2">
                  <c:v>2019/3</c:v>
                </c:pt>
                <c:pt idx="3">
                  <c:v>2019/4</c:v>
                </c:pt>
                <c:pt idx="4">
                  <c:v>2020/1</c:v>
                </c:pt>
                <c:pt idx="5">
                  <c:v>2020/2</c:v>
                </c:pt>
                <c:pt idx="6">
                  <c:v>2020/3</c:v>
                </c:pt>
                <c:pt idx="7">
                  <c:v>2020/4</c:v>
                </c:pt>
                <c:pt idx="8">
                  <c:v>2021/1</c:v>
                </c:pt>
                <c:pt idx="9">
                  <c:v>2021/2</c:v>
                </c:pt>
                <c:pt idx="10">
                  <c:v>2021/3</c:v>
                </c:pt>
                <c:pt idx="11">
                  <c:v>2021/4</c:v>
                </c:pt>
                <c:pt idx="12">
                  <c:v>2022/1</c:v>
                </c:pt>
                <c:pt idx="13">
                  <c:v>2022/2</c:v>
                </c:pt>
                <c:pt idx="14">
                  <c:v>2022/3</c:v>
                </c:pt>
                <c:pt idx="15">
                  <c:v>2022/4</c:v>
                </c:pt>
                <c:pt idx="16">
                  <c:v>2023/1</c:v>
                </c:pt>
                <c:pt idx="17">
                  <c:v>2023/2</c:v>
                </c:pt>
                <c:pt idx="18">
                  <c:v>2023/3</c:v>
                </c:pt>
                <c:pt idx="19">
                  <c:v>2023/4</c:v>
                </c:pt>
                <c:pt idx="20">
                  <c:v>2024/1</c:v>
                </c:pt>
              </c:strCache>
            </c:strRef>
          </c:cat>
          <c:val>
            <c:numRef>
              <c:f>'Figure 3.C.7'!$AH$7:$BB$7</c:f>
              <c:numCache>
                <c:formatCode>0.0</c:formatCode>
                <c:ptCount val="21"/>
                <c:pt idx="0">
                  <c:v>0.1</c:v>
                </c:pt>
                <c:pt idx="1">
                  <c:v>0.8</c:v>
                </c:pt>
                <c:pt idx="2">
                  <c:v>1.1000000000000001</c:v>
                </c:pt>
                <c:pt idx="3">
                  <c:v>0.96061479346781953</c:v>
                </c:pt>
                <c:pt idx="4">
                  <c:v>0.33361134278565469</c:v>
                </c:pt>
                <c:pt idx="5">
                  <c:v>0.76142131979695438</c:v>
                </c:pt>
                <c:pt idx="6">
                  <c:v>0.57388809182209477</c:v>
                </c:pt>
                <c:pt idx="7">
                  <c:v>1.9886363636363635</c:v>
                </c:pt>
                <c:pt idx="8">
                  <c:v>3.05980528511822</c:v>
                </c:pt>
                <c:pt idx="9">
                  <c:v>3.9126478616924478</c:v>
                </c:pt>
                <c:pt idx="10">
                  <c:v>2.9308323563892147</c:v>
                </c:pt>
                <c:pt idx="11" formatCode="0.00">
                  <c:v>3.9682539682539684</c:v>
                </c:pt>
                <c:pt idx="12" formatCode="0.00">
                  <c:v>6.73</c:v>
                </c:pt>
                <c:pt idx="13" formatCode="0.00">
                  <c:v>3.7946428571428568</c:v>
                </c:pt>
                <c:pt idx="14" formatCode="0.00">
                  <c:v>6.04</c:v>
                </c:pt>
                <c:pt idx="15" formatCode="0.00">
                  <c:v>8</c:v>
                </c:pt>
                <c:pt idx="16" formatCode="0.00">
                  <c:v>7.395833333333333</c:v>
                </c:pt>
                <c:pt idx="17" formatCode="0.00">
                  <c:v>8.8333333333333339</c:v>
                </c:pt>
                <c:pt idx="18" formatCode="0.00">
                  <c:v>7.4626865671641784</c:v>
                </c:pt>
                <c:pt idx="19" formatCode="0.00">
                  <c:v>6.7725752508361197</c:v>
                </c:pt>
                <c:pt idx="20" formatCode="0.00">
                  <c:v>1.877346683354193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BB-488B-8E73-87B08E3B7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9883464"/>
        <c:axId val="489874840"/>
      </c:barChart>
      <c:barChart>
        <c:barDir val="col"/>
        <c:grouping val="stacked"/>
        <c:varyColors val="0"/>
        <c:ser>
          <c:idx val="6"/>
          <c:order val="6"/>
          <c:tx>
            <c:strRef>
              <c:f>'Figure 3.C.7'!$A$9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3.C.7'!$AH$2:$BA$2</c:f>
              <c:strCache>
                <c:ptCount val="20"/>
                <c:pt idx="0">
                  <c:v>2019/1</c:v>
                </c:pt>
                <c:pt idx="1">
                  <c:v>2019/2</c:v>
                </c:pt>
                <c:pt idx="2">
                  <c:v>2019/3</c:v>
                </c:pt>
                <c:pt idx="3">
                  <c:v>2019/4</c:v>
                </c:pt>
                <c:pt idx="4">
                  <c:v>2020/1</c:v>
                </c:pt>
                <c:pt idx="5">
                  <c:v>2020/2</c:v>
                </c:pt>
                <c:pt idx="6">
                  <c:v>2020/3</c:v>
                </c:pt>
                <c:pt idx="7">
                  <c:v>2020/4</c:v>
                </c:pt>
                <c:pt idx="8">
                  <c:v>2021/1</c:v>
                </c:pt>
                <c:pt idx="9">
                  <c:v>2021/2</c:v>
                </c:pt>
                <c:pt idx="10">
                  <c:v>2021/3</c:v>
                </c:pt>
                <c:pt idx="11">
                  <c:v>2021/4</c:v>
                </c:pt>
                <c:pt idx="12">
                  <c:v>2022/1</c:v>
                </c:pt>
                <c:pt idx="13">
                  <c:v>2022/2</c:v>
                </c:pt>
                <c:pt idx="14">
                  <c:v>2022/3</c:v>
                </c:pt>
                <c:pt idx="15">
                  <c:v>2022/4</c:v>
                </c:pt>
                <c:pt idx="16">
                  <c:v>2023/1</c:v>
                </c:pt>
                <c:pt idx="17">
                  <c:v>2023/2</c:v>
                </c:pt>
                <c:pt idx="18">
                  <c:v>2023/3</c:v>
                </c:pt>
                <c:pt idx="19">
                  <c:v>2023/4</c:v>
                </c:pt>
              </c:strCache>
            </c:strRef>
          </c:cat>
          <c:val>
            <c:numRef>
              <c:f>'Figure 3.C.7'!$AH$9:$BA$9</c:f>
              <c:numCache>
                <c:formatCode>0.0</c:formatCode>
                <c:ptCount val="20"/>
              </c:numCache>
            </c:numRef>
          </c:val>
          <c:extLst>
            <c:ext xmlns:c16="http://schemas.microsoft.com/office/drawing/2014/chart" uri="{C3380CC4-5D6E-409C-BE32-E72D297353CC}">
              <c16:uniqueId val="{00000006-0FBB-488B-8E73-87B08E3B7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9875624"/>
        <c:axId val="489871704"/>
      </c:barChart>
      <c:catAx>
        <c:axId val="489883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89874840"/>
        <c:crosses val="autoZero"/>
        <c:auto val="1"/>
        <c:lblAlgn val="ctr"/>
        <c:lblOffset val="100"/>
        <c:noMultiLvlLbl val="0"/>
      </c:catAx>
      <c:valAx>
        <c:axId val="489874840"/>
        <c:scaling>
          <c:orientation val="minMax"/>
          <c:max val="10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89883464"/>
        <c:crosses val="autoZero"/>
        <c:crossBetween val="between"/>
      </c:valAx>
      <c:valAx>
        <c:axId val="489871704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89875624"/>
        <c:crosses val="max"/>
        <c:crossBetween val="between"/>
      </c:valAx>
      <c:catAx>
        <c:axId val="489875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98717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6393AE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4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605E27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6"/>
        <c:delete val="1"/>
      </c:legendEntry>
      <c:layout>
        <c:manualLayout>
          <c:xMode val="edge"/>
          <c:yMode val="edge"/>
          <c:x val="2.2186132983377089E-2"/>
          <c:y val="4.1666666666666664E-2"/>
          <c:w val="0.94868328958880133"/>
          <c:h val="0.162833005249343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1"/>
          <c:order val="1"/>
          <c:tx>
            <c:strRef>
              <c:f>'Figure 3.D.1'!$L$4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'Figure 3.D.1'!$J$5:$J$12</c:f>
              <c:numCache>
                <c:formatCode>m/d/yyyy</c:formatCode>
                <c:ptCount val="8"/>
                <c:pt idx="0">
                  <c:v>45363</c:v>
                </c:pt>
                <c:pt idx="1">
                  <c:v>45412</c:v>
                </c:pt>
                <c:pt idx="2">
                  <c:v>45454</c:v>
                </c:pt>
                <c:pt idx="3">
                  <c:v>45503</c:v>
                </c:pt>
                <c:pt idx="4">
                  <c:v>45545</c:v>
                </c:pt>
                <c:pt idx="5">
                  <c:v>45594</c:v>
                </c:pt>
                <c:pt idx="6">
                  <c:v>45636</c:v>
                </c:pt>
                <c:pt idx="7">
                  <c:v>45685</c:v>
                </c:pt>
              </c:numCache>
            </c:numRef>
          </c:cat>
          <c:val>
            <c:numRef>
              <c:f>'Figure 3.D.1'!$L$5:$L$12</c:f>
              <c:numCache>
                <c:formatCode>_(* #,##0.00_);_(* \(#,##0.00\);_(* "-"??_);_(@_)</c:formatCode>
                <c:ptCount val="8"/>
                <c:pt idx="0">
                  <c:v>8</c:v>
                </c:pt>
                <c:pt idx="1">
                  <c:v>7.75</c:v>
                </c:pt>
                <c:pt idx="2">
                  <c:v>7.5</c:v>
                </c:pt>
                <c:pt idx="3">
                  <c:v>7</c:v>
                </c:pt>
                <c:pt idx="4">
                  <c:v>6.75</c:v>
                </c:pt>
                <c:pt idx="5">
                  <c:v>6.5</c:v>
                </c:pt>
                <c:pt idx="6">
                  <c:v>6</c:v>
                </c:pt>
                <c:pt idx="7">
                  <c:v>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62-444A-960B-096F81C0AC85}"/>
            </c:ext>
          </c:extLst>
        </c:ser>
        <c:ser>
          <c:idx val="2"/>
          <c:order val="2"/>
          <c:tx>
            <c:strRef>
              <c:f>'Figure 3.D.1'!$M$4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numRef>
              <c:f>'Figure 3.D.1'!$J$5:$J$12</c:f>
              <c:numCache>
                <c:formatCode>m/d/yyyy</c:formatCode>
                <c:ptCount val="8"/>
                <c:pt idx="0">
                  <c:v>45363</c:v>
                </c:pt>
                <c:pt idx="1">
                  <c:v>45412</c:v>
                </c:pt>
                <c:pt idx="2">
                  <c:v>45454</c:v>
                </c:pt>
                <c:pt idx="3">
                  <c:v>45503</c:v>
                </c:pt>
                <c:pt idx="4">
                  <c:v>45545</c:v>
                </c:pt>
                <c:pt idx="5">
                  <c:v>45594</c:v>
                </c:pt>
                <c:pt idx="6">
                  <c:v>45636</c:v>
                </c:pt>
                <c:pt idx="7">
                  <c:v>45685</c:v>
                </c:pt>
              </c:numCache>
            </c:numRef>
          </c:cat>
          <c:val>
            <c:numRef>
              <c:f>'Figure 3.D.1'!$M$5:$M$12</c:f>
              <c:numCache>
                <c:formatCode>_(* #,##0.00_);_(* \(#,##0.00\);_(* "-"??_);_(@_)</c:formatCode>
                <c:ptCount val="8"/>
                <c:pt idx="0">
                  <c:v>0.75</c:v>
                </c:pt>
                <c:pt idx="1">
                  <c:v>1</c:v>
                </c:pt>
                <c:pt idx="2">
                  <c:v>1.25</c:v>
                </c:pt>
                <c:pt idx="3">
                  <c:v>1.75</c:v>
                </c:pt>
                <c:pt idx="4">
                  <c:v>2.25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62-444A-960B-096F81C0A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9876408"/>
        <c:axId val="489887384"/>
      </c:areaChart>
      <c:lineChart>
        <c:grouping val="standard"/>
        <c:varyColors val="0"/>
        <c:ser>
          <c:idx val="0"/>
          <c:order val="0"/>
          <c:tx>
            <c:strRef>
              <c:f>'Figure 3.D.1'!$K$4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'Figure 3.D.1'!$J$5:$J$12</c:f>
              <c:numCache>
                <c:formatCode>m/d/yyyy</c:formatCode>
                <c:ptCount val="8"/>
                <c:pt idx="0">
                  <c:v>45363</c:v>
                </c:pt>
                <c:pt idx="1">
                  <c:v>45412</c:v>
                </c:pt>
                <c:pt idx="2">
                  <c:v>45454</c:v>
                </c:pt>
                <c:pt idx="3">
                  <c:v>45503</c:v>
                </c:pt>
                <c:pt idx="4">
                  <c:v>45545</c:v>
                </c:pt>
                <c:pt idx="5">
                  <c:v>45594</c:v>
                </c:pt>
                <c:pt idx="6">
                  <c:v>45636</c:v>
                </c:pt>
                <c:pt idx="7">
                  <c:v>45685</c:v>
                </c:pt>
              </c:numCache>
            </c:numRef>
          </c:cat>
          <c:val>
            <c:numRef>
              <c:f>'Figure 3.D.1'!$K$5:$K$12</c:f>
              <c:numCache>
                <c:formatCode>_(* #,##0.00_);_(* \(#,##0.00\);_(* "-"??_);_(@_)</c:formatCode>
                <c:ptCount val="8"/>
                <c:pt idx="0">
                  <c:v>8.5625</c:v>
                </c:pt>
                <c:pt idx="1">
                  <c:v>8.375</c:v>
                </c:pt>
                <c:pt idx="2">
                  <c:v>8.2222222222222214</c:v>
                </c:pt>
                <c:pt idx="3">
                  <c:v>8.0357142857142865</c:v>
                </c:pt>
                <c:pt idx="4">
                  <c:v>7.9351851851851851</c:v>
                </c:pt>
                <c:pt idx="5">
                  <c:v>7.7589285714285712</c:v>
                </c:pt>
                <c:pt idx="6">
                  <c:v>7.6574074074074074</c:v>
                </c:pt>
                <c:pt idx="7">
                  <c:v>7.6018518518518521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62-444A-960B-096F81C0A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876408"/>
        <c:axId val="489887384"/>
      </c:lineChart>
      <c:dateAx>
        <c:axId val="489876408"/>
        <c:scaling>
          <c:orientation val="minMax"/>
        </c:scaling>
        <c:delete val="0"/>
        <c:axPos val="b"/>
        <c:numFmt formatCode="yyyy\-mm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89887384"/>
        <c:crosses val="autoZero"/>
        <c:auto val="0"/>
        <c:lblOffset val="100"/>
        <c:baseTimeUnit val="days"/>
        <c:majorUnit val="30"/>
        <c:majorTimeUnit val="days"/>
      </c:dateAx>
      <c:valAx>
        <c:axId val="489887384"/>
        <c:scaling>
          <c:orientation val="minMax"/>
          <c:min val="5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89876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'Figure 3.D.2'!$A$3</c:f>
              <c:strCache>
                <c:ptCount val="1"/>
                <c:pt idx="0">
                  <c:v>9/19/2023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'Figure 3.D.2'!$B$2:$M$2</c:f>
              <c:numCache>
                <c:formatCode>0.00</c:formatCode>
                <c:ptCount val="12"/>
                <c:pt idx="0">
                  <c:v>2.7397260273972603E-3</c:v>
                </c:pt>
                <c:pt idx="1">
                  <c:v>8.3333333333333329E-2</c:v>
                </c:pt>
                <c:pt idx="2">
                  <c:v>0.25</c:v>
                </c:pt>
                <c:pt idx="3">
                  <c:v>0.5</c:v>
                </c:pt>
                <c:pt idx="4">
                  <c:v>0.75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7</c:v>
                </c:pt>
                <c:pt idx="11">
                  <c:v>10</c:v>
                </c:pt>
              </c:numCache>
            </c:numRef>
          </c:xVal>
          <c:yVal>
            <c:numRef>
              <c:f>'Figure 3.D.2'!$B$3:$M$3</c:f>
              <c:numCache>
                <c:formatCode>General</c:formatCode>
                <c:ptCount val="12"/>
                <c:pt idx="0">
                  <c:v>9.5504999999999995</c:v>
                </c:pt>
                <c:pt idx="1">
                  <c:v>9.7294999999999998</c:v>
                </c:pt>
                <c:pt idx="2">
                  <c:v>10.099</c:v>
                </c:pt>
                <c:pt idx="3">
                  <c:v>10.237399999999999</c:v>
                </c:pt>
                <c:pt idx="4">
                  <c:v>10.202999999999999</c:v>
                </c:pt>
                <c:pt idx="5">
                  <c:v>10.184699999999999</c:v>
                </c:pt>
                <c:pt idx="6">
                  <c:v>10.1411</c:v>
                </c:pt>
                <c:pt idx="7">
                  <c:v>10.1274</c:v>
                </c:pt>
                <c:pt idx="8">
                  <c:v>10.117699999999999</c:v>
                </c:pt>
                <c:pt idx="9">
                  <c:v>10.114100000000001</c:v>
                </c:pt>
                <c:pt idx="10">
                  <c:v>10.108700000000001</c:v>
                </c:pt>
                <c:pt idx="11">
                  <c:v>10.105499999999999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E9-4F8B-8D11-33A46D26DBD9}"/>
            </c:ext>
          </c:extLst>
        </c:ser>
        <c:ser>
          <c:idx val="1"/>
          <c:order val="1"/>
          <c:tx>
            <c:strRef>
              <c:f>'Figure 3.D.2'!$A$4</c:f>
              <c:strCache>
                <c:ptCount val="1"/>
                <c:pt idx="0">
                  <c:v>1/29/2024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'Figure 3.D.2'!$B$2:$M$2</c:f>
              <c:numCache>
                <c:formatCode>0.00</c:formatCode>
                <c:ptCount val="12"/>
                <c:pt idx="0">
                  <c:v>2.7397260273972603E-3</c:v>
                </c:pt>
                <c:pt idx="1">
                  <c:v>8.3333333333333329E-2</c:v>
                </c:pt>
                <c:pt idx="2">
                  <c:v>0.25</c:v>
                </c:pt>
                <c:pt idx="3">
                  <c:v>0.5</c:v>
                </c:pt>
                <c:pt idx="4">
                  <c:v>0.75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7</c:v>
                </c:pt>
                <c:pt idx="11">
                  <c:v>10</c:v>
                </c:pt>
              </c:numCache>
            </c:numRef>
          </c:xVal>
          <c:yVal>
            <c:numRef>
              <c:f>'Figure 3.D.2'!$B$4:$M$4</c:f>
              <c:numCache>
                <c:formatCode>General</c:formatCode>
                <c:ptCount val="12"/>
                <c:pt idx="0">
                  <c:v>9.3309999999999995</c:v>
                </c:pt>
                <c:pt idx="1">
                  <c:v>9.4905000000000008</c:v>
                </c:pt>
                <c:pt idx="2">
                  <c:v>9.82</c:v>
                </c:pt>
                <c:pt idx="3">
                  <c:v>10.2363</c:v>
                </c:pt>
                <c:pt idx="4">
                  <c:v>10.4466</c:v>
                </c:pt>
                <c:pt idx="5">
                  <c:v>10.527699999999999</c:v>
                </c:pt>
                <c:pt idx="6">
                  <c:v>10.6403</c:v>
                </c:pt>
                <c:pt idx="7">
                  <c:v>10.6624</c:v>
                </c:pt>
                <c:pt idx="8">
                  <c:v>10.672599999999999</c:v>
                </c:pt>
                <c:pt idx="9">
                  <c:v>10.6768</c:v>
                </c:pt>
                <c:pt idx="10">
                  <c:v>10.6813</c:v>
                </c:pt>
                <c:pt idx="11">
                  <c:v>10.6876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0E9-4F8B-8D11-33A46D26DBD9}"/>
            </c:ext>
          </c:extLst>
        </c:ser>
        <c:ser>
          <c:idx val="3"/>
          <c:order val="3"/>
          <c:tx>
            <c:strRef>
              <c:f>'[2]Yield Curve Charts'!$D$6</c:f>
              <c:strCache>
                <c:ptCount val="1"/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'[2]Yield Curve Charts'!$E$2:$P$2</c:f>
              <c:numCache>
                <c:formatCode>General</c:formatCode>
                <c:ptCount val="12"/>
                <c:pt idx="0">
                  <c:v>2.7397260273972603E-3</c:v>
                </c:pt>
                <c:pt idx="1">
                  <c:v>8.3333333333333329E-2</c:v>
                </c:pt>
                <c:pt idx="2">
                  <c:v>0.25</c:v>
                </c:pt>
                <c:pt idx="3">
                  <c:v>0.5</c:v>
                </c:pt>
                <c:pt idx="4">
                  <c:v>0.75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7</c:v>
                </c:pt>
                <c:pt idx="11">
                  <c:v>10</c:v>
                </c:pt>
              </c:numCache>
            </c:numRef>
          </c:xVal>
          <c:yVal>
            <c:numRef>
              <c:f>'[2]Yield Curve Charts'!$E$6:$P$6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0E9-4F8B-8D11-33A46D26DBD9}"/>
            </c:ext>
          </c:extLst>
        </c:ser>
        <c:ser>
          <c:idx val="4"/>
          <c:order val="4"/>
          <c:tx>
            <c:strRef>
              <c:f>'[2]Yield Curve Charts'!$D$7</c:f>
              <c:strCache>
                <c:ptCount val="1"/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'[2]Yield Curve Charts'!$E$2:$P$2</c:f>
              <c:numCache>
                <c:formatCode>General</c:formatCode>
                <c:ptCount val="12"/>
                <c:pt idx="0">
                  <c:v>2.7397260273972603E-3</c:v>
                </c:pt>
                <c:pt idx="1">
                  <c:v>8.3333333333333329E-2</c:v>
                </c:pt>
                <c:pt idx="2">
                  <c:v>0.25</c:v>
                </c:pt>
                <c:pt idx="3">
                  <c:v>0.5</c:v>
                </c:pt>
                <c:pt idx="4">
                  <c:v>0.75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7</c:v>
                </c:pt>
                <c:pt idx="11">
                  <c:v>10</c:v>
                </c:pt>
              </c:numCache>
            </c:numRef>
          </c:xVal>
          <c:yVal>
            <c:numRef>
              <c:f>'[2]Yield Curve Charts'!$E$7:$P$7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0E9-4F8B-8D11-33A46D26D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9885424"/>
        <c:axId val="489884248"/>
      </c:scatterChart>
      <c:scatterChart>
        <c:scatterStyle val="lineMarker"/>
        <c:varyColors val="0"/>
        <c:ser>
          <c:idx val="2"/>
          <c:order val="2"/>
          <c:tx>
            <c:strRef>
              <c:f>'Figure 3.D.2'!$A$5</c:f>
              <c:strCache>
                <c:ptCount val="1"/>
                <c:pt idx="0">
                  <c:v>3/7/2024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'Figure 3.D.2'!$B$2:$M$2</c:f>
              <c:numCache>
                <c:formatCode>0.00</c:formatCode>
                <c:ptCount val="12"/>
                <c:pt idx="0">
                  <c:v>2.7397260273972603E-3</c:v>
                </c:pt>
                <c:pt idx="1">
                  <c:v>8.3333333333333329E-2</c:v>
                </c:pt>
                <c:pt idx="2">
                  <c:v>0.25</c:v>
                </c:pt>
                <c:pt idx="3">
                  <c:v>0.5</c:v>
                </c:pt>
                <c:pt idx="4">
                  <c:v>0.75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7</c:v>
                </c:pt>
                <c:pt idx="11">
                  <c:v>10</c:v>
                </c:pt>
              </c:numCache>
            </c:numRef>
          </c:xVal>
          <c:yVal>
            <c:numRef>
              <c:f>'Figure 3.D.2'!$B$5:$M$5</c:f>
              <c:numCache>
                <c:formatCode>General</c:formatCode>
                <c:ptCount val="12"/>
                <c:pt idx="0">
                  <c:v>9.8838000000000008</c:v>
                </c:pt>
                <c:pt idx="1">
                  <c:v>9.8452000000000002</c:v>
                </c:pt>
                <c:pt idx="2">
                  <c:v>9.7654999999999994</c:v>
                </c:pt>
                <c:pt idx="3">
                  <c:v>9.6713000000000005</c:v>
                </c:pt>
                <c:pt idx="4">
                  <c:v>9.7454000000000001</c:v>
                </c:pt>
                <c:pt idx="5">
                  <c:v>9.7126999999999999</c:v>
                </c:pt>
                <c:pt idx="6">
                  <c:v>9.7494999999999994</c:v>
                </c:pt>
                <c:pt idx="7">
                  <c:v>9.8153000000000006</c:v>
                </c:pt>
                <c:pt idx="8">
                  <c:v>9.8763000000000005</c:v>
                </c:pt>
                <c:pt idx="9">
                  <c:v>9.8954000000000004</c:v>
                </c:pt>
                <c:pt idx="10">
                  <c:v>9.9190000000000005</c:v>
                </c:pt>
                <c:pt idx="11">
                  <c:v>9.9400999999999993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0E9-4F8B-8D11-33A46D26D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9885816"/>
        <c:axId val="489887776"/>
      </c:scatterChart>
      <c:valAx>
        <c:axId val="489885424"/>
        <c:scaling>
          <c:orientation val="minMax"/>
          <c:max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ardoto" panose="00000500000000000000" pitchFamily="2" charset="0"/>
                    <a:ea typeface="+mn-ea"/>
                    <a:cs typeface="+mn-cs"/>
                  </a:defRPr>
                </a:pPr>
                <a:r>
                  <a:rPr lang="en-US"/>
                  <a:t>Maturity, 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ardoto" panose="00000500000000000000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89884248"/>
        <c:crosses val="autoZero"/>
        <c:crossBetween val="midCat"/>
      </c:valAx>
      <c:valAx>
        <c:axId val="489884248"/>
        <c:scaling>
          <c:orientation val="minMax"/>
          <c:min val="9.1999999999999993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89885424"/>
        <c:crosses val="autoZero"/>
        <c:crossBetween val="midCat"/>
      </c:valAx>
      <c:valAx>
        <c:axId val="489887776"/>
        <c:scaling>
          <c:orientation val="minMax"/>
          <c:max val="10.8"/>
          <c:min val="9.1999999999999993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89885816"/>
        <c:crosses val="max"/>
        <c:crossBetween val="midCat"/>
        <c:majorUnit val="0.2"/>
      </c:valAx>
      <c:valAx>
        <c:axId val="489885816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489887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2"/>
          <c:order val="2"/>
          <c:tx>
            <c:strRef>
              <c:f>'Figure 3.D.3'!$D$1</c:f>
              <c:strCache>
                <c:ptCount val="1"/>
                <c:pt idx="0">
                  <c:v>1.00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'Figure 3.D.3'!$A$2:$A$30</c:f>
              <c:strCache>
                <c:ptCount val="29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</c:strCache>
            </c:strRef>
          </c:cat>
          <c:val>
            <c:numRef>
              <c:f>'Figure 3.D.3'!$D$2:$D$30</c:f>
              <c:numCache>
                <c:formatCode>0.00</c:formatCode>
                <c:ptCount val="29"/>
                <c:pt idx="0">
                  <c:v>5.2785227600000004</c:v>
                </c:pt>
                <c:pt idx="1">
                  <c:v>5.40382695</c:v>
                </c:pt>
                <c:pt idx="2">
                  <c:v>5.5103746400000002</c:v>
                </c:pt>
                <c:pt idx="3">
                  <c:v>5.1127996299999996</c:v>
                </c:pt>
                <c:pt idx="4">
                  <c:v>5.7912283100000002</c:v>
                </c:pt>
                <c:pt idx="5">
                  <c:v>5.7562992700000004</c:v>
                </c:pt>
                <c:pt idx="6">
                  <c:v>4.3995699300000002</c:v>
                </c:pt>
                <c:pt idx="7">
                  <c:v>4.1768383499999997</c:v>
                </c:pt>
                <c:pt idx="8">
                  <c:v>3.5055926199999998</c:v>
                </c:pt>
                <c:pt idx="9">
                  <c:v>4.8076480400000001</c:v>
                </c:pt>
                <c:pt idx="10">
                  <c:v>5.6313831800000003</c:v>
                </c:pt>
                <c:pt idx="11">
                  <c:v>5.6285786800000004</c:v>
                </c:pt>
                <c:pt idx="12">
                  <c:v>4.6031482099999996</c:v>
                </c:pt>
                <c:pt idx="13">
                  <c:v>4.7068123699999997</c:v>
                </c:pt>
                <c:pt idx="14">
                  <c:v>5.1246468900000002</c:v>
                </c:pt>
                <c:pt idx="15">
                  <c:v>4.7612813100000002</c:v>
                </c:pt>
                <c:pt idx="16">
                  <c:v>4.4291949900000001</c:v>
                </c:pt>
                <c:pt idx="17">
                  <c:v>4.8821754300000002</c:v>
                </c:pt>
                <c:pt idx="18">
                  <c:v>4.85369619</c:v>
                </c:pt>
                <c:pt idx="19">
                  <c:v>4.9596676999999998</c:v>
                </c:pt>
                <c:pt idx="20">
                  <c:v>7.4852586300000006</c:v>
                </c:pt>
                <c:pt idx="21">
                  <c:v>7.4516231000000008</c:v>
                </c:pt>
                <c:pt idx="22">
                  <c:v>7.4400277700000004</c:v>
                </c:pt>
                <c:pt idx="23">
                  <c:v>8.2326446099999995</c:v>
                </c:pt>
                <c:pt idx="24">
                  <c:v>9.2009050999999999</c:v>
                </c:pt>
                <c:pt idx="25">
                  <c:v>8.4944013199999997</c:v>
                </c:pt>
                <c:pt idx="26">
                  <c:v>7.4664963800000006</c:v>
                </c:pt>
                <c:pt idx="27">
                  <c:v>7.4554057799999995</c:v>
                </c:pt>
                <c:pt idx="28">
                  <c:v>7.1836264199999995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43-4B49-AA8E-B5B34F0F710C}"/>
            </c:ext>
          </c:extLst>
        </c:ser>
        <c:ser>
          <c:idx val="3"/>
          <c:order val="3"/>
          <c:tx>
            <c:strRef>
              <c:f>'Figure 3.D.3'!$E$1</c:f>
              <c:strCache>
                <c:ptCount val="1"/>
              </c:strCache>
            </c:strRef>
          </c:tx>
          <c:spPr>
            <a:solidFill>
              <a:schemeClr val="accent2">
                <a:alpha val="15000"/>
              </a:schemeClr>
            </a:solidFill>
            <a:ln>
              <a:noFill/>
            </a:ln>
            <a:effectLst/>
          </c:spPr>
          <c:cat>
            <c:strRef>
              <c:f>'Figure 3.D.3'!$A$2:$A$30</c:f>
              <c:strCache>
                <c:ptCount val="29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</c:strCache>
            </c:strRef>
          </c:cat>
          <c:val>
            <c:numRef>
              <c:f>'Figure 3.D.3'!$E$2:$E$30</c:f>
              <c:numCache>
                <c:formatCode>0.00</c:formatCode>
                <c:ptCount val="2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43-4B49-AA8E-B5B34F0F7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5447032"/>
        <c:axId val="581679920"/>
      </c:areaChart>
      <c:lineChart>
        <c:grouping val="standard"/>
        <c:varyColors val="0"/>
        <c:ser>
          <c:idx val="0"/>
          <c:order val="0"/>
          <c:tx>
            <c:strRef>
              <c:f>'Figure 3.D.3'!$B$1</c:f>
              <c:strCache>
                <c:ptCount val="1"/>
                <c:pt idx="0">
                  <c:v>CBA Policy Rate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3.D.3'!$A$2:$A$30</c:f>
              <c:strCache>
                <c:ptCount val="29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</c:strCache>
            </c:strRef>
          </c:cat>
          <c:val>
            <c:numRef>
              <c:f>'Figure 3.D.3'!$B$2:$B$30</c:f>
              <c:numCache>
                <c:formatCode>0.00</c:formatCode>
                <c:ptCount val="29"/>
                <c:pt idx="0">
                  <c:v>5.87</c:v>
                </c:pt>
                <c:pt idx="1">
                  <c:v>5.46</c:v>
                </c:pt>
                <c:pt idx="2">
                  <c:v>5.01</c:v>
                </c:pt>
                <c:pt idx="3">
                  <c:v>5.68</c:v>
                </c:pt>
                <c:pt idx="4">
                  <c:v>6</c:v>
                </c:pt>
                <c:pt idx="5">
                  <c:v>5.78</c:v>
                </c:pt>
                <c:pt idx="6">
                  <c:v>6.03</c:v>
                </c:pt>
                <c:pt idx="7">
                  <c:v>6.15</c:v>
                </c:pt>
                <c:pt idx="8">
                  <c:v>5.71</c:v>
                </c:pt>
                <c:pt idx="9">
                  <c:v>5.76</c:v>
                </c:pt>
                <c:pt idx="10">
                  <c:v>5.68</c:v>
                </c:pt>
                <c:pt idx="11">
                  <c:v>5.42</c:v>
                </c:pt>
                <c:pt idx="12">
                  <c:v>5.22</c:v>
                </c:pt>
                <c:pt idx="13">
                  <c:v>4.68</c:v>
                </c:pt>
                <c:pt idx="14">
                  <c:v>4.2</c:v>
                </c:pt>
                <c:pt idx="15">
                  <c:v>4.51</c:v>
                </c:pt>
                <c:pt idx="16">
                  <c:v>5.54</c:v>
                </c:pt>
                <c:pt idx="17">
                  <c:v>6.29</c:v>
                </c:pt>
                <c:pt idx="18">
                  <c:v>7.2</c:v>
                </c:pt>
                <c:pt idx="19">
                  <c:v>7.68</c:v>
                </c:pt>
                <c:pt idx="20">
                  <c:v>8.1300000000000008</c:v>
                </c:pt>
                <c:pt idx="21">
                  <c:v>9.43</c:v>
                </c:pt>
                <c:pt idx="22">
                  <c:v>9.7100000000000009</c:v>
                </c:pt>
                <c:pt idx="23">
                  <c:v>10.46</c:v>
                </c:pt>
                <c:pt idx="24">
                  <c:v>11.21</c:v>
                </c:pt>
                <c:pt idx="25">
                  <c:v>10.75</c:v>
                </c:pt>
                <c:pt idx="26">
                  <c:v>10.31</c:v>
                </c:pt>
                <c:pt idx="27">
                  <c:v>9.44</c:v>
                </c:pt>
                <c:pt idx="28">
                  <c:v>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43-4B49-AA8E-B5B34F0F7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682272"/>
        <c:axId val="581679136"/>
      </c:lineChart>
      <c:lineChart>
        <c:grouping val="standard"/>
        <c:varyColors val="0"/>
        <c:ser>
          <c:idx val="1"/>
          <c:order val="1"/>
          <c:tx>
            <c:strRef>
              <c:f>'Figure 3.D.3'!$C$1</c:f>
              <c:strCache>
                <c:ptCount val="1"/>
                <c:pt idx="0">
                  <c:v>Neutral Interest Rate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3.D.3'!$A$2:$A$30</c:f>
              <c:strCache>
                <c:ptCount val="29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</c:strCache>
            </c:strRef>
          </c:cat>
          <c:val>
            <c:numRef>
              <c:f>'Figure 3.D.3'!$C$2:$C$30</c:f>
              <c:numCache>
                <c:formatCode>0.00</c:formatCode>
                <c:ptCount val="29"/>
                <c:pt idx="0">
                  <c:v>6.2785227600000004</c:v>
                </c:pt>
                <c:pt idx="1">
                  <c:v>6.40382695</c:v>
                </c:pt>
                <c:pt idx="2">
                  <c:v>6.5103746400000002</c:v>
                </c:pt>
                <c:pt idx="3">
                  <c:v>6.1127996299999996</c:v>
                </c:pt>
                <c:pt idx="4">
                  <c:v>6.7912283100000002</c:v>
                </c:pt>
                <c:pt idx="5">
                  <c:v>6.7562992700000004</c:v>
                </c:pt>
                <c:pt idx="6">
                  <c:v>5.3995699300000002</c:v>
                </c:pt>
                <c:pt idx="7">
                  <c:v>5.1768383499999997</c:v>
                </c:pt>
                <c:pt idx="8">
                  <c:v>4.5055926199999998</c:v>
                </c:pt>
                <c:pt idx="9">
                  <c:v>5.8076480400000001</c:v>
                </c:pt>
                <c:pt idx="10">
                  <c:v>6.6313831800000003</c:v>
                </c:pt>
                <c:pt idx="11">
                  <c:v>6.6285786800000004</c:v>
                </c:pt>
                <c:pt idx="12">
                  <c:v>5.6031482099999996</c:v>
                </c:pt>
                <c:pt idx="13">
                  <c:v>5.7068123699999997</c:v>
                </c:pt>
                <c:pt idx="14">
                  <c:v>6.1246468900000002</c:v>
                </c:pt>
                <c:pt idx="15">
                  <c:v>5.7612813100000002</c:v>
                </c:pt>
                <c:pt idx="16">
                  <c:v>5.4291949900000001</c:v>
                </c:pt>
                <c:pt idx="17">
                  <c:v>5.8821754300000002</c:v>
                </c:pt>
                <c:pt idx="18">
                  <c:v>5.85369619</c:v>
                </c:pt>
                <c:pt idx="19">
                  <c:v>5.9596676999999998</c:v>
                </c:pt>
                <c:pt idx="20">
                  <c:v>8.4852586300000006</c:v>
                </c:pt>
                <c:pt idx="21">
                  <c:v>8.4516231000000008</c:v>
                </c:pt>
                <c:pt idx="22">
                  <c:v>8.4400277700000004</c:v>
                </c:pt>
                <c:pt idx="23">
                  <c:v>9.2326446099999995</c:v>
                </c:pt>
                <c:pt idx="24">
                  <c:v>10.2009051</c:v>
                </c:pt>
                <c:pt idx="25">
                  <c:v>9.4944013199999997</c:v>
                </c:pt>
                <c:pt idx="26">
                  <c:v>8.4664963800000006</c:v>
                </c:pt>
                <c:pt idx="27">
                  <c:v>8.4554057799999995</c:v>
                </c:pt>
                <c:pt idx="28">
                  <c:v>8.1836264199999995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43-4B49-AA8E-B5B34F0F7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5447032"/>
        <c:axId val="581679920"/>
      </c:lineChart>
      <c:catAx>
        <c:axId val="58168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581679136"/>
        <c:crosses val="autoZero"/>
        <c:auto val="1"/>
        <c:lblAlgn val="ctr"/>
        <c:lblOffset val="100"/>
        <c:noMultiLvlLbl val="0"/>
      </c:catAx>
      <c:valAx>
        <c:axId val="581679136"/>
        <c:scaling>
          <c:orientation val="minMax"/>
          <c:min val="4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581682272"/>
        <c:crosses val="autoZero"/>
        <c:crossBetween val="between"/>
        <c:majorUnit val="1"/>
      </c:valAx>
      <c:valAx>
        <c:axId val="581679920"/>
        <c:scaling>
          <c:orientation val="minMax"/>
          <c:max val="12"/>
          <c:min val="4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725447032"/>
        <c:crosses val="max"/>
        <c:crossBetween val="between"/>
        <c:majorUnit val="1"/>
      </c:valAx>
      <c:catAx>
        <c:axId val="725447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6799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accent2"/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115923009623792E-2"/>
          <c:y val="5.0925925925925923E-2"/>
          <c:w val="0.87376815398075236"/>
          <c:h val="0.8033402595508895"/>
        </c:manualLayout>
      </c:layout>
      <c:lineChart>
        <c:grouping val="standard"/>
        <c:varyColors val="0"/>
        <c:ser>
          <c:idx val="0"/>
          <c:order val="0"/>
          <c:tx>
            <c:strRef>
              <c:f>'Figure 3.D.4'!$A$2</c:f>
              <c:strCache>
                <c:ptCount val="1"/>
                <c:pt idx="0">
                  <c:v>Businesses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3.D.4'!$B$1:$AX$1</c:f>
              <c:numCache>
                <c:formatCode>m/d/yyyy</c:formatCode>
                <c:ptCount val="49"/>
                <c:pt idx="0">
                  <c:v>43861</c:v>
                </c:pt>
                <c:pt idx="1">
                  <c:v>43890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  <c:pt idx="12">
                  <c:v>44227</c:v>
                </c:pt>
                <c:pt idx="13">
                  <c:v>44255</c:v>
                </c:pt>
                <c:pt idx="14">
                  <c:v>44286</c:v>
                </c:pt>
                <c:pt idx="15">
                  <c:v>44316</c:v>
                </c:pt>
                <c:pt idx="16">
                  <c:v>44347</c:v>
                </c:pt>
                <c:pt idx="17">
                  <c:v>44377</c:v>
                </c:pt>
                <c:pt idx="18">
                  <c:v>44408</c:v>
                </c:pt>
                <c:pt idx="19">
                  <c:v>44439</c:v>
                </c:pt>
                <c:pt idx="20">
                  <c:v>44469</c:v>
                </c:pt>
                <c:pt idx="21">
                  <c:v>44500</c:v>
                </c:pt>
                <c:pt idx="22">
                  <c:v>44530</c:v>
                </c:pt>
                <c:pt idx="23">
                  <c:v>44561</c:v>
                </c:pt>
                <c:pt idx="24">
                  <c:v>44592</c:v>
                </c:pt>
                <c:pt idx="25">
                  <c:v>44620</c:v>
                </c:pt>
                <c:pt idx="26">
                  <c:v>44651</c:v>
                </c:pt>
                <c:pt idx="27">
                  <c:v>44681</c:v>
                </c:pt>
                <c:pt idx="28">
                  <c:v>44712</c:v>
                </c:pt>
                <c:pt idx="29">
                  <c:v>44742</c:v>
                </c:pt>
                <c:pt idx="30">
                  <c:v>44773</c:v>
                </c:pt>
                <c:pt idx="31">
                  <c:v>44804</c:v>
                </c:pt>
                <c:pt idx="32">
                  <c:v>44834</c:v>
                </c:pt>
                <c:pt idx="33">
                  <c:v>44865</c:v>
                </c:pt>
                <c:pt idx="34">
                  <c:v>44895</c:v>
                </c:pt>
                <c:pt idx="35">
                  <c:v>44926</c:v>
                </c:pt>
                <c:pt idx="36">
                  <c:v>44957</c:v>
                </c:pt>
                <c:pt idx="37">
                  <c:v>44985</c:v>
                </c:pt>
                <c:pt idx="38">
                  <c:v>45016</c:v>
                </c:pt>
                <c:pt idx="39">
                  <c:v>45046</c:v>
                </c:pt>
                <c:pt idx="40">
                  <c:v>45077</c:v>
                </c:pt>
                <c:pt idx="41">
                  <c:v>45107</c:v>
                </c:pt>
                <c:pt idx="42">
                  <c:v>45138</c:v>
                </c:pt>
                <c:pt idx="43">
                  <c:v>45169</c:v>
                </c:pt>
                <c:pt idx="44">
                  <c:v>45199</c:v>
                </c:pt>
                <c:pt idx="45">
                  <c:v>45230</c:v>
                </c:pt>
                <c:pt idx="46">
                  <c:v>45260</c:v>
                </c:pt>
                <c:pt idx="47">
                  <c:v>45291</c:v>
                </c:pt>
                <c:pt idx="48">
                  <c:v>45322</c:v>
                </c:pt>
              </c:numCache>
            </c:numRef>
          </c:cat>
          <c:val>
            <c:numRef>
              <c:f>'Figure 3.D.4'!$B$2:$AX$2</c:f>
              <c:numCache>
                <c:formatCode>0</c:formatCode>
                <c:ptCount val="49"/>
                <c:pt idx="0">
                  <c:v>6.5549962834713114</c:v>
                </c:pt>
                <c:pt idx="1">
                  <c:v>6.5804778961594508</c:v>
                </c:pt>
                <c:pt idx="2">
                  <c:v>12.889304020776393</c:v>
                </c:pt>
                <c:pt idx="3">
                  <c:v>9.8159360122692618</c:v>
                </c:pt>
                <c:pt idx="4">
                  <c:v>10.985951747677319</c:v>
                </c:pt>
                <c:pt idx="5">
                  <c:v>13.617304754841314</c:v>
                </c:pt>
                <c:pt idx="6">
                  <c:v>18.033213210172306</c:v>
                </c:pt>
                <c:pt idx="7">
                  <c:v>17.654715585432527</c:v>
                </c:pt>
                <c:pt idx="8">
                  <c:v>18.262484305460063</c:v>
                </c:pt>
                <c:pt idx="9">
                  <c:v>20.736997597926646</c:v>
                </c:pt>
                <c:pt idx="10">
                  <c:v>21.525509636629465</c:v>
                </c:pt>
                <c:pt idx="11">
                  <c:v>20.802151734675959</c:v>
                </c:pt>
                <c:pt idx="12">
                  <c:v>20.466115045535844</c:v>
                </c:pt>
                <c:pt idx="13">
                  <c:v>18.385345344304397</c:v>
                </c:pt>
                <c:pt idx="14">
                  <c:v>14.923982778157566</c:v>
                </c:pt>
                <c:pt idx="15">
                  <c:v>18.448478179679967</c:v>
                </c:pt>
                <c:pt idx="16">
                  <c:v>13.347668619627925</c:v>
                </c:pt>
                <c:pt idx="17">
                  <c:v>7.093028206477598</c:v>
                </c:pt>
                <c:pt idx="18">
                  <c:v>2.0580523710523408</c:v>
                </c:pt>
                <c:pt idx="19">
                  <c:v>1.7034630422381838</c:v>
                </c:pt>
                <c:pt idx="20">
                  <c:v>-1.1236605491697134</c:v>
                </c:pt>
                <c:pt idx="21">
                  <c:v>-4.3128232846962504</c:v>
                </c:pt>
                <c:pt idx="22">
                  <c:v>-4.4189284866145755</c:v>
                </c:pt>
                <c:pt idx="23">
                  <c:v>-7.1391044432527622</c:v>
                </c:pt>
                <c:pt idx="24">
                  <c:v>-4.8739175806583148</c:v>
                </c:pt>
                <c:pt idx="25">
                  <c:v>-2.4595833842312658</c:v>
                </c:pt>
                <c:pt idx="26">
                  <c:v>-2.5329523879149605</c:v>
                </c:pt>
                <c:pt idx="27">
                  <c:v>-5.7441031352738463</c:v>
                </c:pt>
                <c:pt idx="28">
                  <c:v>-2.7699948729823802</c:v>
                </c:pt>
                <c:pt idx="29">
                  <c:v>-4.084705227476519</c:v>
                </c:pt>
                <c:pt idx="30">
                  <c:v>-3.0712532328629294</c:v>
                </c:pt>
                <c:pt idx="31">
                  <c:v>-4.8924561933461206</c:v>
                </c:pt>
                <c:pt idx="32">
                  <c:v>-3.7200580062697384</c:v>
                </c:pt>
                <c:pt idx="33">
                  <c:v>-3.9827169718971049</c:v>
                </c:pt>
                <c:pt idx="34">
                  <c:v>-4.3588404467516142</c:v>
                </c:pt>
                <c:pt idx="35">
                  <c:v>-2.3641411759771813</c:v>
                </c:pt>
                <c:pt idx="36">
                  <c:v>-2.8740442155882135</c:v>
                </c:pt>
                <c:pt idx="37">
                  <c:v>-5.4096566159067834</c:v>
                </c:pt>
                <c:pt idx="38">
                  <c:v>-4.0214312828018421</c:v>
                </c:pt>
                <c:pt idx="39">
                  <c:v>-1.8038655808725963</c:v>
                </c:pt>
                <c:pt idx="40">
                  <c:v>-1.1296122862286637</c:v>
                </c:pt>
                <c:pt idx="41">
                  <c:v>6.2410904768672708</c:v>
                </c:pt>
                <c:pt idx="42">
                  <c:v>9.3603413193128233</c:v>
                </c:pt>
                <c:pt idx="43">
                  <c:v>10.933552731544921</c:v>
                </c:pt>
                <c:pt idx="44">
                  <c:v>13.681906100147387</c:v>
                </c:pt>
                <c:pt idx="45">
                  <c:v>18.380087432471569</c:v>
                </c:pt>
                <c:pt idx="46">
                  <c:v>19.368024274078437</c:v>
                </c:pt>
                <c:pt idx="47">
                  <c:v>20.494304876889103</c:v>
                </c:pt>
                <c:pt idx="48">
                  <c:v>18.688013086624593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D-445D-829A-13592C5FDE29}"/>
            </c:ext>
          </c:extLst>
        </c:ser>
        <c:ser>
          <c:idx val="1"/>
          <c:order val="1"/>
          <c:tx>
            <c:strRef>
              <c:f>'Figure 3.D.4'!$A$3</c:f>
              <c:strCache>
                <c:ptCount val="1"/>
                <c:pt idx="0">
                  <c:v>Households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3.D.4'!$B$1:$AX$1</c:f>
              <c:numCache>
                <c:formatCode>m/d/yyyy</c:formatCode>
                <c:ptCount val="49"/>
                <c:pt idx="0">
                  <c:v>43861</c:v>
                </c:pt>
                <c:pt idx="1">
                  <c:v>43890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  <c:pt idx="12">
                  <c:v>44227</c:v>
                </c:pt>
                <c:pt idx="13">
                  <c:v>44255</c:v>
                </c:pt>
                <c:pt idx="14">
                  <c:v>44286</c:v>
                </c:pt>
                <c:pt idx="15">
                  <c:v>44316</c:v>
                </c:pt>
                <c:pt idx="16">
                  <c:v>44347</c:v>
                </c:pt>
                <c:pt idx="17">
                  <c:v>44377</c:v>
                </c:pt>
                <c:pt idx="18">
                  <c:v>44408</c:v>
                </c:pt>
                <c:pt idx="19">
                  <c:v>44439</c:v>
                </c:pt>
                <c:pt idx="20">
                  <c:v>44469</c:v>
                </c:pt>
                <c:pt idx="21">
                  <c:v>44500</c:v>
                </c:pt>
                <c:pt idx="22">
                  <c:v>44530</c:v>
                </c:pt>
                <c:pt idx="23">
                  <c:v>44561</c:v>
                </c:pt>
                <c:pt idx="24">
                  <c:v>44592</c:v>
                </c:pt>
                <c:pt idx="25">
                  <c:v>44620</c:v>
                </c:pt>
                <c:pt idx="26">
                  <c:v>44651</c:v>
                </c:pt>
                <c:pt idx="27">
                  <c:v>44681</c:v>
                </c:pt>
                <c:pt idx="28">
                  <c:v>44712</c:v>
                </c:pt>
                <c:pt idx="29">
                  <c:v>44742</c:v>
                </c:pt>
                <c:pt idx="30">
                  <c:v>44773</c:v>
                </c:pt>
                <c:pt idx="31">
                  <c:v>44804</c:v>
                </c:pt>
                <c:pt idx="32">
                  <c:v>44834</c:v>
                </c:pt>
                <c:pt idx="33">
                  <c:v>44865</c:v>
                </c:pt>
                <c:pt idx="34">
                  <c:v>44895</c:v>
                </c:pt>
                <c:pt idx="35">
                  <c:v>44926</c:v>
                </c:pt>
                <c:pt idx="36">
                  <c:v>44957</c:v>
                </c:pt>
                <c:pt idx="37">
                  <c:v>44985</c:v>
                </c:pt>
                <c:pt idx="38">
                  <c:v>45016</c:v>
                </c:pt>
                <c:pt idx="39">
                  <c:v>45046</c:v>
                </c:pt>
                <c:pt idx="40">
                  <c:v>45077</c:v>
                </c:pt>
                <c:pt idx="41">
                  <c:v>45107</c:v>
                </c:pt>
                <c:pt idx="42">
                  <c:v>45138</c:v>
                </c:pt>
                <c:pt idx="43">
                  <c:v>45169</c:v>
                </c:pt>
                <c:pt idx="44">
                  <c:v>45199</c:v>
                </c:pt>
                <c:pt idx="45">
                  <c:v>45230</c:v>
                </c:pt>
                <c:pt idx="46">
                  <c:v>45260</c:v>
                </c:pt>
                <c:pt idx="47">
                  <c:v>45291</c:v>
                </c:pt>
                <c:pt idx="48">
                  <c:v>45322</c:v>
                </c:pt>
              </c:numCache>
            </c:numRef>
          </c:cat>
          <c:val>
            <c:numRef>
              <c:f>'Figure 3.D.4'!$B$3:$AX$3</c:f>
              <c:numCache>
                <c:formatCode>0</c:formatCode>
                <c:ptCount val="49"/>
                <c:pt idx="0">
                  <c:v>28.487051768373732</c:v>
                </c:pt>
                <c:pt idx="1">
                  <c:v>27.932238158944344</c:v>
                </c:pt>
                <c:pt idx="2">
                  <c:v>29.621671098635886</c:v>
                </c:pt>
                <c:pt idx="3">
                  <c:v>24.78008477296207</c:v>
                </c:pt>
                <c:pt idx="4">
                  <c:v>24.282040176265738</c:v>
                </c:pt>
                <c:pt idx="5">
                  <c:v>22.817109471053953</c:v>
                </c:pt>
                <c:pt idx="6">
                  <c:v>21.606012670666615</c:v>
                </c:pt>
                <c:pt idx="7">
                  <c:v>20.487076648682205</c:v>
                </c:pt>
                <c:pt idx="8">
                  <c:v>18.417434927360759</c:v>
                </c:pt>
                <c:pt idx="9">
                  <c:v>14.200497027474285</c:v>
                </c:pt>
                <c:pt idx="10">
                  <c:v>10.566147062027454</c:v>
                </c:pt>
                <c:pt idx="11">
                  <c:v>8.3533965551487483</c:v>
                </c:pt>
                <c:pt idx="12">
                  <c:v>4.085587568757191</c:v>
                </c:pt>
                <c:pt idx="13">
                  <c:v>2.7499172081748071</c:v>
                </c:pt>
                <c:pt idx="14">
                  <c:v>0.45988254779842919</c:v>
                </c:pt>
                <c:pt idx="15">
                  <c:v>0.75671881665866181</c:v>
                </c:pt>
                <c:pt idx="16">
                  <c:v>-1.3223695764764187</c:v>
                </c:pt>
                <c:pt idx="17">
                  <c:v>-3.5032789040166961</c:v>
                </c:pt>
                <c:pt idx="18">
                  <c:v>-5.3495896820790421</c:v>
                </c:pt>
                <c:pt idx="19">
                  <c:v>-5.8051169786867831</c:v>
                </c:pt>
                <c:pt idx="20">
                  <c:v>-5.7641770688276637</c:v>
                </c:pt>
                <c:pt idx="21">
                  <c:v>-4.5611277402999946</c:v>
                </c:pt>
                <c:pt idx="22">
                  <c:v>-1.2431319819834528</c:v>
                </c:pt>
                <c:pt idx="23">
                  <c:v>-0.27236500947158504</c:v>
                </c:pt>
                <c:pt idx="24">
                  <c:v>3.4625285111275161</c:v>
                </c:pt>
                <c:pt idx="25">
                  <c:v>2.4122444975211579</c:v>
                </c:pt>
                <c:pt idx="26">
                  <c:v>4.283068423674564</c:v>
                </c:pt>
                <c:pt idx="27">
                  <c:v>4.5298178437455476</c:v>
                </c:pt>
                <c:pt idx="28">
                  <c:v>7.475705937929078</c:v>
                </c:pt>
                <c:pt idx="29">
                  <c:v>8.3059145311325864</c:v>
                </c:pt>
                <c:pt idx="30">
                  <c:v>10.74141739130539</c:v>
                </c:pt>
                <c:pt idx="31">
                  <c:v>11.908027090129366</c:v>
                </c:pt>
                <c:pt idx="32">
                  <c:v>12.685587689038996</c:v>
                </c:pt>
                <c:pt idx="33">
                  <c:v>13.115654538781001</c:v>
                </c:pt>
                <c:pt idx="34">
                  <c:v>15.985079980938011</c:v>
                </c:pt>
                <c:pt idx="35">
                  <c:v>15.913197038837339</c:v>
                </c:pt>
                <c:pt idx="36">
                  <c:v>16.224402043775555</c:v>
                </c:pt>
                <c:pt idx="37">
                  <c:v>18.77209899231589</c:v>
                </c:pt>
                <c:pt idx="38">
                  <c:v>19.19461515653613</c:v>
                </c:pt>
                <c:pt idx="39">
                  <c:v>21.13221745717631</c:v>
                </c:pt>
                <c:pt idx="40">
                  <c:v>21.885530127707625</c:v>
                </c:pt>
                <c:pt idx="41">
                  <c:v>24.215579388229685</c:v>
                </c:pt>
                <c:pt idx="42">
                  <c:v>25.788100447605956</c:v>
                </c:pt>
                <c:pt idx="43">
                  <c:v>24.791478048955014</c:v>
                </c:pt>
                <c:pt idx="44">
                  <c:v>25.300074896791784</c:v>
                </c:pt>
                <c:pt idx="45">
                  <c:v>26.855261493908799</c:v>
                </c:pt>
                <c:pt idx="46">
                  <c:v>23.72484441104649</c:v>
                </c:pt>
                <c:pt idx="47">
                  <c:v>23.075494985963331</c:v>
                </c:pt>
                <c:pt idx="48">
                  <c:v>23.26227273526662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7D-445D-829A-13592C5FD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807792"/>
        <c:axId val="494808184"/>
      </c:lineChart>
      <c:lineChart>
        <c:grouping val="standard"/>
        <c:varyColors val="0"/>
        <c:ser>
          <c:idx val="2"/>
          <c:order val="2"/>
          <c:tx>
            <c:strRef>
              <c:f>'Figure 3.D.4'!$A$4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3.D.4'!$B$1:$AX$1</c:f>
              <c:numCache>
                <c:formatCode>m/d/yyyy</c:formatCode>
                <c:ptCount val="49"/>
                <c:pt idx="0">
                  <c:v>43861</c:v>
                </c:pt>
                <c:pt idx="1">
                  <c:v>43890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  <c:pt idx="12">
                  <c:v>44227</c:v>
                </c:pt>
                <c:pt idx="13">
                  <c:v>44255</c:v>
                </c:pt>
                <c:pt idx="14">
                  <c:v>44286</c:v>
                </c:pt>
                <c:pt idx="15">
                  <c:v>44316</c:v>
                </c:pt>
                <c:pt idx="16">
                  <c:v>44347</c:v>
                </c:pt>
                <c:pt idx="17">
                  <c:v>44377</c:v>
                </c:pt>
                <c:pt idx="18">
                  <c:v>44408</c:v>
                </c:pt>
                <c:pt idx="19">
                  <c:v>44439</c:v>
                </c:pt>
                <c:pt idx="20">
                  <c:v>44469</c:v>
                </c:pt>
                <c:pt idx="21">
                  <c:v>44500</c:v>
                </c:pt>
                <c:pt idx="22">
                  <c:v>44530</c:v>
                </c:pt>
                <c:pt idx="23">
                  <c:v>44561</c:v>
                </c:pt>
                <c:pt idx="24">
                  <c:v>44592</c:v>
                </c:pt>
                <c:pt idx="25">
                  <c:v>44620</c:v>
                </c:pt>
                <c:pt idx="26">
                  <c:v>44651</c:v>
                </c:pt>
                <c:pt idx="27">
                  <c:v>44681</c:v>
                </c:pt>
                <c:pt idx="28">
                  <c:v>44712</c:v>
                </c:pt>
                <c:pt idx="29">
                  <c:v>44742</c:v>
                </c:pt>
                <c:pt idx="30">
                  <c:v>44773</c:v>
                </c:pt>
                <c:pt idx="31">
                  <c:v>44804</c:v>
                </c:pt>
                <c:pt idx="32">
                  <c:v>44834</c:v>
                </c:pt>
                <c:pt idx="33">
                  <c:v>44865</c:v>
                </c:pt>
                <c:pt idx="34">
                  <c:v>44895</c:v>
                </c:pt>
                <c:pt idx="35">
                  <c:v>44926</c:v>
                </c:pt>
                <c:pt idx="36">
                  <c:v>44957</c:v>
                </c:pt>
                <c:pt idx="37">
                  <c:v>44985</c:v>
                </c:pt>
                <c:pt idx="38">
                  <c:v>45016</c:v>
                </c:pt>
                <c:pt idx="39">
                  <c:v>45046</c:v>
                </c:pt>
                <c:pt idx="40">
                  <c:v>45077</c:v>
                </c:pt>
                <c:pt idx="41">
                  <c:v>45107</c:v>
                </c:pt>
                <c:pt idx="42">
                  <c:v>45138</c:v>
                </c:pt>
                <c:pt idx="43">
                  <c:v>45169</c:v>
                </c:pt>
                <c:pt idx="44">
                  <c:v>45199</c:v>
                </c:pt>
                <c:pt idx="45">
                  <c:v>45230</c:v>
                </c:pt>
                <c:pt idx="46">
                  <c:v>45260</c:v>
                </c:pt>
                <c:pt idx="47">
                  <c:v>45291</c:v>
                </c:pt>
                <c:pt idx="48">
                  <c:v>45322</c:v>
                </c:pt>
              </c:numCache>
            </c:numRef>
          </c:cat>
          <c:val>
            <c:numRef>
              <c:f>'Figure 3.D.4'!$B$4:$AX$4</c:f>
              <c:numCache>
                <c:formatCode>0</c:formatCode>
                <c:ptCount val="49"/>
                <c:pt idx="0">
                  <c:v>15.920548571956232</c:v>
                </c:pt>
                <c:pt idx="1">
                  <c:v>15.668868279310885</c:v>
                </c:pt>
                <c:pt idx="2">
                  <c:v>20.143997391377283</c:v>
                </c:pt>
                <c:pt idx="3">
                  <c:v>16.428957744772561</c:v>
                </c:pt>
                <c:pt idx="4">
                  <c:v>16.870212493745058</c:v>
                </c:pt>
                <c:pt idx="5">
                  <c:v>17.750269265622023</c:v>
                </c:pt>
                <c:pt idx="6">
                  <c:v>19.661263593476221</c:v>
                </c:pt>
                <c:pt idx="7">
                  <c:v>18.946255672270752</c:v>
                </c:pt>
                <c:pt idx="8">
                  <c:v>18.333466071861722</c:v>
                </c:pt>
                <c:pt idx="9">
                  <c:v>17.704572530604494</c:v>
                </c:pt>
                <c:pt idx="10">
                  <c:v>16.441573303977037</c:v>
                </c:pt>
                <c:pt idx="11">
                  <c:v>14.988665296729025</c:v>
                </c:pt>
                <c:pt idx="12">
                  <c:v>12.71291703084168</c:v>
                </c:pt>
                <c:pt idx="13">
                  <c:v>11.024518895792951</c:v>
                </c:pt>
                <c:pt idx="14">
                  <c:v>8.1580350429958344</c:v>
                </c:pt>
                <c:pt idx="15">
                  <c:v>10.069265316889869</c:v>
                </c:pt>
                <c:pt idx="16">
                  <c:v>6.4436206671168605</c:v>
                </c:pt>
                <c:pt idx="17">
                  <c:v>2.1278531236733329</c:v>
                </c:pt>
                <c:pt idx="18">
                  <c:v>-1.3723151623556902</c:v>
                </c:pt>
                <c:pt idx="19">
                  <c:v>-1.7647580919890373</c:v>
                </c:pt>
                <c:pt idx="20">
                  <c:v>-3.2509562679673962</c:v>
                </c:pt>
                <c:pt idx="21">
                  <c:v>-4.4245878020305582</c:v>
                </c:pt>
                <c:pt idx="22">
                  <c:v>-3.0200448650113287</c:v>
                </c:pt>
                <c:pt idx="23">
                  <c:v>-4.1174221326559035</c:v>
                </c:pt>
                <c:pt idx="24">
                  <c:v>-1.2301484852379758</c:v>
                </c:pt>
                <c:pt idx="25">
                  <c:v>-0.33696795064699359</c:v>
                </c:pt>
                <c:pt idx="26">
                  <c:v>0.42848122411842837</c:v>
                </c:pt>
                <c:pt idx="27">
                  <c:v>-1.2898348748767603</c:v>
                </c:pt>
                <c:pt idx="28">
                  <c:v>1.7000645627296649</c:v>
                </c:pt>
                <c:pt idx="29">
                  <c:v>1.4011130108932264</c:v>
                </c:pt>
                <c:pt idx="30">
                  <c:v>3.0672428479094833</c:v>
                </c:pt>
                <c:pt idx="31">
                  <c:v>2.5485340286943909</c:v>
                </c:pt>
                <c:pt idx="32">
                  <c:v>3.6052217861358429</c:v>
                </c:pt>
                <c:pt idx="33">
                  <c:v>3.7024499103714987</c:v>
                </c:pt>
                <c:pt idx="34">
                  <c:v>4.76649623595533</c:v>
                </c:pt>
                <c:pt idx="35">
                  <c:v>6.0012643863650368</c:v>
                </c:pt>
                <c:pt idx="36">
                  <c:v>5.8702875348072041</c:v>
                </c:pt>
                <c:pt idx="37">
                  <c:v>5.4167665367089057</c:v>
                </c:pt>
                <c:pt idx="38">
                  <c:v>6.4526578108332018</c:v>
                </c:pt>
                <c:pt idx="39">
                  <c:v>8.7263609847571928</c:v>
                </c:pt>
                <c:pt idx="40">
                  <c:v>9.4818289251159484</c:v>
                </c:pt>
                <c:pt idx="41">
                  <c:v>14.74100164092313</c:v>
                </c:pt>
                <c:pt idx="42">
                  <c:v>17.204602996821777</c:v>
                </c:pt>
                <c:pt idx="43">
                  <c:v>17.631457347196374</c:v>
                </c:pt>
                <c:pt idx="44">
                  <c:v>19.324194754775249</c:v>
                </c:pt>
                <c:pt idx="45">
                  <c:v>22.535181653275345</c:v>
                </c:pt>
                <c:pt idx="46">
                  <c:v>21.531557584810983</c:v>
                </c:pt>
                <c:pt idx="47">
                  <c:v>21.786166162494098</c:v>
                </c:pt>
                <c:pt idx="48">
                  <c:v>20.987191269076973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7D-445D-829A-13592C5FD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806616"/>
        <c:axId val="494808576"/>
      </c:lineChart>
      <c:dateAx>
        <c:axId val="494807792"/>
        <c:scaling>
          <c:orientation val="minMax"/>
        </c:scaling>
        <c:delete val="0"/>
        <c:axPos val="b"/>
        <c:numFmt formatCode="yyyy\-mm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08184"/>
        <c:crosses val="autoZero"/>
        <c:auto val="1"/>
        <c:lblOffset val="100"/>
        <c:baseTimeUnit val="months"/>
      </c:dateAx>
      <c:valAx>
        <c:axId val="494808184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07792"/>
        <c:crosses val="autoZero"/>
        <c:crossBetween val="between"/>
      </c:valAx>
      <c:valAx>
        <c:axId val="494808576"/>
        <c:scaling>
          <c:orientation val="minMax"/>
          <c:max val="35"/>
          <c:min val="-1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06616"/>
        <c:crosses val="max"/>
        <c:crossBetween val="between"/>
      </c:valAx>
      <c:dateAx>
        <c:axId val="4948066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94808576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20403827646544181"/>
          <c:y val="4.4833406240886574E-2"/>
          <c:w val="0.53636789151356079"/>
          <c:h val="6.6277704870224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88236418114109E-2"/>
          <c:y val="3.220900763978294E-2"/>
          <c:w val="0.92193178573414158"/>
          <c:h val="0.87335381306694304"/>
        </c:manualLayout>
      </c:layout>
      <c:lineChart>
        <c:grouping val="standard"/>
        <c:varyColors val="0"/>
        <c:ser>
          <c:idx val="0"/>
          <c:order val="0"/>
          <c:tx>
            <c:strRef>
              <c:f>'Figure 3.D.5'!$K$1</c:f>
              <c:strCache>
                <c:ptCount val="1"/>
                <c:pt idx="0">
                  <c:v>USD/AMD (lhs)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3.D.5'!$J$2:$J$563</c:f>
              <c:numCache>
                <c:formatCode>m/d/yyyy</c:formatCode>
                <c:ptCount val="562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44568</c:v>
                </c:pt>
                <c:pt idx="4">
                  <c:v>44571</c:v>
                </c:pt>
                <c:pt idx="5">
                  <c:v>44572</c:v>
                </c:pt>
                <c:pt idx="6">
                  <c:v>44573</c:v>
                </c:pt>
                <c:pt idx="7">
                  <c:v>44574</c:v>
                </c:pt>
                <c:pt idx="8">
                  <c:v>44575</c:v>
                </c:pt>
                <c:pt idx="9">
                  <c:v>44578</c:v>
                </c:pt>
                <c:pt idx="10">
                  <c:v>44579</c:v>
                </c:pt>
                <c:pt idx="11">
                  <c:v>44580</c:v>
                </c:pt>
                <c:pt idx="12">
                  <c:v>44581</c:v>
                </c:pt>
                <c:pt idx="13">
                  <c:v>44582</c:v>
                </c:pt>
                <c:pt idx="14">
                  <c:v>44585</c:v>
                </c:pt>
                <c:pt idx="15">
                  <c:v>44586</c:v>
                </c:pt>
                <c:pt idx="16">
                  <c:v>44587</c:v>
                </c:pt>
                <c:pt idx="17">
                  <c:v>44588</c:v>
                </c:pt>
                <c:pt idx="18">
                  <c:v>44592</c:v>
                </c:pt>
                <c:pt idx="19">
                  <c:v>44593</c:v>
                </c:pt>
                <c:pt idx="20">
                  <c:v>44594</c:v>
                </c:pt>
                <c:pt idx="21">
                  <c:v>44595</c:v>
                </c:pt>
                <c:pt idx="22">
                  <c:v>44596</c:v>
                </c:pt>
                <c:pt idx="23">
                  <c:v>44599</c:v>
                </c:pt>
                <c:pt idx="24">
                  <c:v>44600</c:v>
                </c:pt>
                <c:pt idx="25">
                  <c:v>44601</c:v>
                </c:pt>
                <c:pt idx="26">
                  <c:v>44602</c:v>
                </c:pt>
                <c:pt idx="27">
                  <c:v>44603</c:v>
                </c:pt>
                <c:pt idx="28">
                  <c:v>44606</c:v>
                </c:pt>
                <c:pt idx="29">
                  <c:v>44607</c:v>
                </c:pt>
                <c:pt idx="30">
                  <c:v>44608</c:v>
                </c:pt>
                <c:pt idx="31">
                  <c:v>44609</c:v>
                </c:pt>
                <c:pt idx="32">
                  <c:v>44610</c:v>
                </c:pt>
                <c:pt idx="33">
                  <c:v>44613</c:v>
                </c:pt>
                <c:pt idx="34">
                  <c:v>44614</c:v>
                </c:pt>
                <c:pt idx="35">
                  <c:v>44615</c:v>
                </c:pt>
                <c:pt idx="36">
                  <c:v>44616</c:v>
                </c:pt>
                <c:pt idx="37">
                  <c:v>44617</c:v>
                </c:pt>
                <c:pt idx="38">
                  <c:v>44620</c:v>
                </c:pt>
                <c:pt idx="39">
                  <c:v>44621</c:v>
                </c:pt>
                <c:pt idx="40">
                  <c:v>44622</c:v>
                </c:pt>
                <c:pt idx="41">
                  <c:v>44623</c:v>
                </c:pt>
                <c:pt idx="42">
                  <c:v>44624</c:v>
                </c:pt>
                <c:pt idx="43">
                  <c:v>44627</c:v>
                </c:pt>
                <c:pt idx="44">
                  <c:v>44629</c:v>
                </c:pt>
                <c:pt idx="45">
                  <c:v>44630</c:v>
                </c:pt>
                <c:pt idx="46">
                  <c:v>44631</c:v>
                </c:pt>
                <c:pt idx="47">
                  <c:v>44634</c:v>
                </c:pt>
                <c:pt idx="48">
                  <c:v>44635</c:v>
                </c:pt>
                <c:pt idx="49">
                  <c:v>44636</c:v>
                </c:pt>
                <c:pt idx="50">
                  <c:v>44637</c:v>
                </c:pt>
                <c:pt idx="51">
                  <c:v>44638</c:v>
                </c:pt>
                <c:pt idx="52">
                  <c:v>44641</c:v>
                </c:pt>
                <c:pt idx="53">
                  <c:v>44642</c:v>
                </c:pt>
                <c:pt idx="54">
                  <c:v>44643</c:v>
                </c:pt>
                <c:pt idx="55">
                  <c:v>44644</c:v>
                </c:pt>
                <c:pt idx="56">
                  <c:v>44645</c:v>
                </c:pt>
                <c:pt idx="57">
                  <c:v>44648</c:v>
                </c:pt>
                <c:pt idx="58">
                  <c:v>44649</c:v>
                </c:pt>
                <c:pt idx="59">
                  <c:v>44650</c:v>
                </c:pt>
                <c:pt idx="60">
                  <c:v>44651</c:v>
                </c:pt>
                <c:pt idx="61">
                  <c:v>44652</c:v>
                </c:pt>
                <c:pt idx="62">
                  <c:v>44655</c:v>
                </c:pt>
                <c:pt idx="63">
                  <c:v>44656</c:v>
                </c:pt>
                <c:pt idx="64">
                  <c:v>44657</c:v>
                </c:pt>
                <c:pt idx="65">
                  <c:v>44658</c:v>
                </c:pt>
                <c:pt idx="66">
                  <c:v>44659</c:v>
                </c:pt>
                <c:pt idx="67">
                  <c:v>44662</c:v>
                </c:pt>
                <c:pt idx="68">
                  <c:v>44663</c:v>
                </c:pt>
                <c:pt idx="69">
                  <c:v>44664</c:v>
                </c:pt>
                <c:pt idx="70">
                  <c:v>44665</c:v>
                </c:pt>
                <c:pt idx="71">
                  <c:v>44666</c:v>
                </c:pt>
                <c:pt idx="72">
                  <c:v>44669</c:v>
                </c:pt>
                <c:pt idx="73">
                  <c:v>44670</c:v>
                </c:pt>
                <c:pt idx="74">
                  <c:v>44671</c:v>
                </c:pt>
                <c:pt idx="75">
                  <c:v>44672</c:v>
                </c:pt>
                <c:pt idx="76">
                  <c:v>44673</c:v>
                </c:pt>
                <c:pt idx="77">
                  <c:v>44676</c:v>
                </c:pt>
                <c:pt idx="78">
                  <c:v>44677</c:v>
                </c:pt>
                <c:pt idx="79">
                  <c:v>44678</c:v>
                </c:pt>
                <c:pt idx="80">
                  <c:v>44679</c:v>
                </c:pt>
                <c:pt idx="81">
                  <c:v>44680</c:v>
                </c:pt>
                <c:pt idx="82">
                  <c:v>44683</c:v>
                </c:pt>
                <c:pt idx="83">
                  <c:v>44684</c:v>
                </c:pt>
                <c:pt idx="84">
                  <c:v>44685</c:v>
                </c:pt>
                <c:pt idx="85">
                  <c:v>44686</c:v>
                </c:pt>
                <c:pt idx="86">
                  <c:v>44687</c:v>
                </c:pt>
                <c:pt idx="87">
                  <c:v>44691</c:v>
                </c:pt>
                <c:pt idx="88">
                  <c:v>44692</c:v>
                </c:pt>
                <c:pt idx="89">
                  <c:v>44693</c:v>
                </c:pt>
                <c:pt idx="90">
                  <c:v>44694</c:v>
                </c:pt>
                <c:pt idx="91">
                  <c:v>44697</c:v>
                </c:pt>
                <c:pt idx="92">
                  <c:v>44698</c:v>
                </c:pt>
                <c:pt idx="93">
                  <c:v>44699</c:v>
                </c:pt>
                <c:pt idx="94">
                  <c:v>44700</c:v>
                </c:pt>
                <c:pt idx="95">
                  <c:v>44701</c:v>
                </c:pt>
                <c:pt idx="96">
                  <c:v>44704</c:v>
                </c:pt>
                <c:pt idx="97">
                  <c:v>44705</c:v>
                </c:pt>
                <c:pt idx="98">
                  <c:v>44706</c:v>
                </c:pt>
                <c:pt idx="99">
                  <c:v>44707</c:v>
                </c:pt>
                <c:pt idx="100">
                  <c:v>44708</c:v>
                </c:pt>
                <c:pt idx="101">
                  <c:v>44711</c:v>
                </c:pt>
                <c:pt idx="102">
                  <c:v>44712</c:v>
                </c:pt>
                <c:pt idx="103">
                  <c:v>44713</c:v>
                </c:pt>
                <c:pt idx="104">
                  <c:v>44714</c:v>
                </c:pt>
                <c:pt idx="105">
                  <c:v>44715</c:v>
                </c:pt>
                <c:pt idx="106">
                  <c:v>44718</c:v>
                </c:pt>
                <c:pt idx="107">
                  <c:v>44719</c:v>
                </c:pt>
                <c:pt idx="108">
                  <c:v>44720</c:v>
                </c:pt>
                <c:pt idx="109">
                  <c:v>44721</c:v>
                </c:pt>
                <c:pt idx="110">
                  <c:v>44722</c:v>
                </c:pt>
                <c:pt idx="111">
                  <c:v>44725</c:v>
                </c:pt>
                <c:pt idx="112">
                  <c:v>44726</c:v>
                </c:pt>
                <c:pt idx="113">
                  <c:v>44727</c:v>
                </c:pt>
                <c:pt idx="114">
                  <c:v>44728</c:v>
                </c:pt>
                <c:pt idx="115">
                  <c:v>44729</c:v>
                </c:pt>
                <c:pt idx="116">
                  <c:v>44732</c:v>
                </c:pt>
                <c:pt idx="117">
                  <c:v>44733</c:v>
                </c:pt>
                <c:pt idx="118">
                  <c:v>44734</c:v>
                </c:pt>
                <c:pt idx="119">
                  <c:v>44735</c:v>
                </c:pt>
                <c:pt idx="120">
                  <c:v>44736</c:v>
                </c:pt>
                <c:pt idx="121">
                  <c:v>44739</c:v>
                </c:pt>
                <c:pt idx="122">
                  <c:v>44740</c:v>
                </c:pt>
                <c:pt idx="123">
                  <c:v>44741</c:v>
                </c:pt>
                <c:pt idx="124">
                  <c:v>44742</c:v>
                </c:pt>
                <c:pt idx="125">
                  <c:v>44743</c:v>
                </c:pt>
                <c:pt idx="126">
                  <c:v>44746</c:v>
                </c:pt>
                <c:pt idx="127">
                  <c:v>44748</c:v>
                </c:pt>
                <c:pt idx="128">
                  <c:v>44749</c:v>
                </c:pt>
                <c:pt idx="129">
                  <c:v>44750</c:v>
                </c:pt>
                <c:pt idx="130">
                  <c:v>44753</c:v>
                </c:pt>
                <c:pt idx="131">
                  <c:v>44754</c:v>
                </c:pt>
                <c:pt idx="132">
                  <c:v>44755</c:v>
                </c:pt>
                <c:pt idx="133">
                  <c:v>44756</c:v>
                </c:pt>
                <c:pt idx="134">
                  <c:v>44757</c:v>
                </c:pt>
                <c:pt idx="135">
                  <c:v>44760</c:v>
                </c:pt>
                <c:pt idx="136">
                  <c:v>44761</c:v>
                </c:pt>
                <c:pt idx="137">
                  <c:v>44762</c:v>
                </c:pt>
                <c:pt idx="138">
                  <c:v>44763</c:v>
                </c:pt>
                <c:pt idx="139">
                  <c:v>44764</c:v>
                </c:pt>
                <c:pt idx="140">
                  <c:v>44767</c:v>
                </c:pt>
                <c:pt idx="141">
                  <c:v>44768</c:v>
                </c:pt>
                <c:pt idx="142">
                  <c:v>44769</c:v>
                </c:pt>
                <c:pt idx="143">
                  <c:v>44770</c:v>
                </c:pt>
                <c:pt idx="144">
                  <c:v>44771</c:v>
                </c:pt>
                <c:pt idx="145">
                  <c:v>44774</c:v>
                </c:pt>
                <c:pt idx="146">
                  <c:v>44775</c:v>
                </c:pt>
                <c:pt idx="147">
                  <c:v>44776</c:v>
                </c:pt>
                <c:pt idx="148">
                  <c:v>44777</c:v>
                </c:pt>
                <c:pt idx="149">
                  <c:v>44778</c:v>
                </c:pt>
                <c:pt idx="150">
                  <c:v>44781</c:v>
                </c:pt>
                <c:pt idx="151">
                  <c:v>44782</c:v>
                </c:pt>
                <c:pt idx="152">
                  <c:v>44783</c:v>
                </c:pt>
                <c:pt idx="153">
                  <c:v>44784</c:v>
                </c:pt>
                <c:pt idx="154">
                  <c:v>44785</c:v>
                </c:pt>
                <c:pt idx="155">
                  <c:v>44788</c:v>
                </c:pt>
                <c:pt idx="156">
                  <c:v>44789</c:v>
                </c:pt>
                <c:pt idx="157">
                  <c:v>44790</c:v>
                </c:pt>
                <c:pt idx="158">
                  <c:v>44791</c:v>
                </c:pt>
                <c:pt idx="159">
                  <c:v>44792</c:v>
                </c:pt>
                <c:pt idx="160">
                  <c:v>44795</c:v>
                </c:pt>
                <c:pt idx="161">
                  <c:v>44796</c:v>
                </c:pt>
                <c:pt idx="162">
                  <c:v>44797</c:v>
                </c:pt>
                <c:pt idx="163">
                  <c:v>44798</c:v>
                </c:pt>
                <c:pt idx="164">
                  <c:v>44799</c:v>
                </c:pt>
                <c:pt idx="165">
                  <c:v>44802</c:v>
                </c:pt>
                <c:pt idx="166">
                  <c:v>44803</c:v>
                </c:pt>
                <c:pt idx="167">
                  <c:v>44804</c:v>
                </c:pt>
                <c:pt idx="168">
                  <c:v>44805</c:v>
                </c:pt>
                <c:pt idx="169">
                  <c:v>44806</c:v>
                </c:pt>
                <c:pt idx="170">
                  <c:v>44809</c:v>
                </c:pt>
                <c:pt idx="171">
                  <c:v>44810</c:v>
                </c:pt>
                <c:pt idx="172">
                  <c:v>44811</c:v>
                </c:pt>
                <c:pt idx="173">
                  <c:v>44812</c:v>
                </c:pt>
                <c:pt idx="174">
                  <c:v>44813</c:v>
                </c:pt>
                <c:pt idx="175">
                  <c:v>44816</c:v>
                </c:pt>
                <c:pt idx="176">
                  <c:v>44817</c:v>
                </c:pt>
                <c:pt idx="177">
                  <c:v>44818</c:v>
                </c:pt>
                <c:pt idx="178">
                  <c:v>44819</c:v>
                </c:pt>
                <c:pt idx="179">
                  <c:v>44820</c:v>
                </c:pt>
                <c:pt idx="180">
                  <c:v>44823</c:v>
                </c:pt>
                <c:pt idx="181">
                  <c:v>44824</c:v>
                </c:pt>
                <c:pt idx="182">
                  <c:v>44826</c:v>
                </c:pt>
                <c:pt idx="183">
                  <c:v>44827</c:v>
                </c:pt>
                <c:pt idx="184">
                  <c:v>44830</c:v>
                </c:pt>
                <c:pt idx="185">
                  <c:v>44831</c:v>
                </c:pt>
                <c:pt idx="186">
                  <c:v>44832</c:v>
                </c:pt>
                <c:pt idx="187">
                  <c:v>44833</c:v>
                </c:pt>
                <c:pt idx="188">
                  <c:v>44834</c:v>
                </c:pt>
                <c:pt idx="189">
                  <c:v>44837</c:v>
                </c:pt>
                <c:pt idx="190">
                  <c:v>44838</c:v>
                </c:pt>
                <c:pt idx="191">
                  <c:v>44839</c:v>
                </c:pt>
                <c:pt idx="192">
                  <c:v>44840</c:v>
                </c:pt>
                <c:pt idx="193">
                  <c:v>44841</c:v>
                </c:pt>
                <c:pt idx="194">
                  <c:v>44844</c:v>
                </c:pt>
                <c:pt idx="195">
                  <c:v>44845</c:v>
                </c:pt>
                <c:pt idx="196">
                  <c:v>44846</c:v>
                </c:pt>
                <c:pt idx="197">
                  <c:v>44847</c:v>
                </c:pt>
                <c:pt idx="198">
                  <c:v>44848</c:v>
                </c:pt>
                <c:pt idx="199">
                  <c:v>44851</c:v>
                </c:pt>
                <c:pt idx="200">
                  <c:v>44852</c:v>
                </c:pt>
                <c:pt idx="201">
                  <c:v>44853</c:v>
                </c:pt>
                <c:pt idx="202">
                  <c:v>44854</c:v>
                </c:pt>
                <c:pt idx="203">
                  <c:v>44855</c:v>
                </c:pt>
                <c:pt idx="204">
                  <c:v>44858</c:v>
                </c:pt>
                <c:pt idx="205">
                  <c:v>44859</c:v>
                </c:pt>
                <c:pt idx="206">
                  <c:v>44860</c:v>
                </c:pt>
                <c:pt idx="207">
                  <c:v>44861</c:v>
                </c:pt>
                <c:pt idx="208">
                  <c:v>44862</c:v>
                </c:pt>
                <c:pt idx="209">
                  <c:v>44865</c:v>
                </c:pt>
                <c:pt idx="210">
                  <c:v>44866</c:v>
                </c:pt>
                <c:pt idx="211">
                  <c:v>44867</c:v>
                </c:pt>
                <c:pt idx="212">
                  <c:v>44868</c:v>
                </c:pt>
                <c:pt idx="213">
                  <c:v>44869</c:v>
                </c:pt>
                <c:pt idx="214">
                  <c:v>44872</c:v>
                </c:pt>
                <c:pt idx="215">
                  <c:v>44873</c:v>
                </c:pt>
                <c:pt idx="216">
                  <c:v>44874</c:v>
                </c:pt>
                <c:pt idx="217">
                  <c:v>44875</c:v>
                </c:pt>
                <c:pt idx="218">
                  <c:v>44876</c:v>
                </c:pt>
                <c:pt idx="219">
                  <c:v>44879</c:v>
                </c:pt>
                <c:pt idx="220">
                  <c:v>44880</c:v>
                </c:pt>
                <c:pt idx="221">
                  <c:v>44881</c:v>
                </c:pt>
                <c:pt idx="222">
                  <c:v>44882</c:v>
                </c:pt>
                <c:pt idx="223">
                  <c:v>44883</c:v>
                </c:pt>
                <c:pt idx="224">
                  <c:v>44886</c:v>
                </c:pt>
                <c:pt idx="225">
                  <c:v>44887</c:v>
                </c:pt>
                <c:pt idx="226">
                  <c:v>44888</c:v>
                </c:pt>
                <c:pt idx="227">
                  <c:v>44889</c:v>
                </c:pt>
                <c:pt idx="228">
                  <c:v>44890</c:v>
                </c:pt>
                <c:pt idx="229">
                  <c:v>44893</c:v>
                </c:pt>
                <c:pt idx="230">
                  <c:v>44894</c:v>
                </c:pt>
                <c:pt idx="231">
                  <c:v>44895</c:v>
                </c:pt>
                <c:pt idx="232">
                  <c:v>44896</c:v>
                </c:pt>
                <c:pt idx="233">
                  <c:v>44897</c:v>
                </c:pt>
                <c:pt idx="234">
                  <c:v>44900</c:v>
                </c:pt>
                <c:pt idx="235">
                  <c:v>44901</c:v>
                </c:pt>
                <c:pt idx="236">
                  <c:v>44902</c:v>
                </c:pt>
                <c:pt idx="237">
                  <c:v>44903</c:v>
                </c:pt>
                <c:pt idx="238">
                  <c:v>44904</c:v>
                </c:pt>
                <c:pt idx="239">
                  <c:v>44907</c:v>
                </c:pt>
                <c:pt idx="240">
                  <c:v>44908</c:v>
                </c:pt>
                <c:pt idx="241">
                  <c:v>44909</c:v>
                </c:pt>
                <c:pt idx="242">
                  <c:v>44910</c:v>
                </c:pt>
                <c:pt idx="243">
                  <c:v>44911</c:v>
                </c:pt>
                <c:pt idx="244">
                  <c:v>44914</c:v>
                </c:pt>
                <c:pt idx="245">
                  <c:v>44915</c:v>
                </c:pt>
                <c:pt idx="246">
                  <c:v>44916</c:v>
                </c:pt>
                <c:pt idx="247">
                  <c:v>44917</c:v>
                </c:pt>
                <c:pt idx="248">
                  <c:v>44918</c:v>
                </c:pt>
                <c:pt idx="249">
                  <c:v>44921</c:v>
                </c:pt>
                <c:pt idx="250">
                  <c:v>44922</c:v>
                </c:pt>
                <c:pt idx="251">
                  <c:v>44923</c:v>
                </c:pt>
                <c:pt idx="252">
                  <c:v>44924</c:v>
                </c:pt>
                <c:pt idx="253">
                  <c:v>44925</c:v>
                </c:pt>
                <c:pt idx="254">
                  <c:v>44929</c:v>
                </c:pt>
                <c:pt idx="255">
                  <c:v>44930</c:v>
                </c:pt>
                <c:pt idx="256">
                  <c:v>44931</c:v>
                </c:pt>
                <c:pt idx="257">
                  <c:v>44935</c:v>
                </c:pt>
                <c:pt idx="258">
                  <c:v>44936</c:v>
                </c:pt>
                <c:pt idx="259">
                  <c:v>44937</c:v>
                </c:pt>
                <c:pt idx="260">
                  <c:v>44938</c:v>
                </c:pt>
                <c:pt idx="261">
                  <c:v>44939</c:v>
                </c:pt>
                <c:pt idx="262">
                  <c:v>44942</c:v>
                </c:pt>
                <c:pt idx="263">
                  <c:v>44943</c:v>
                </c:pt>
                <c:pt idx="264">
                  <c:v>44944</c:v>
                </c:pt>
                <c:pt idx="265">
                  <c:v>44945</c:v>
                </c:pt>
                <c:pt idx="266">
                  <c:v>44946</c:v>
                </c:pt>
                <c:pt idx="267">
                  <c:v>44949</c:v>
                </c:pt>
                <c:pt idx="268">
                  <c:v>44950</c:v>
                </c:pt>
                <c:pt idx="269">
                  <c:v>44951</c:v>
                </c:pt>
                <c:pt idx="270">
                  <c:v>44952</c:v>
                </c:pt>
                <c:pt idx="271">
                  <c:v>44953</c:v>
                </c:pt>
                <c:pt idx="272">
                  <c:v>44956</c:v>
                </c:pt>
                <c:pt idx="273">
                  <c:v>44957</c:v>
                </c:pt>
                <c:pt idx="274">
                  <c:v>44958</c:v>
                </c:pt>
                <c:pt idx="275">
                  <c:v>44959</c:v>
                </c:pt>
                <c:pt idx="276">
                  <c:v>44960</c:v>
                </c:pt>
                <c:pt idx="277">
                  <c:v>44963</c:v>
                </c:pt>
                <c:pt idx="278">
                  <c:v>44964</c:v>
                </c:pt>
                <c:pt idx="279">
                  <c:v>44965</c:v>
                </c:pt>
                <c:pt idx="280">
                  <c:v>44966</c:v>
                </c:pt>
                <c:pt idx="281">
                  <c:v>44967</c:v>
                </c:pt>
                <c:pt idx="282">
                  <c:v>44970</c:v>
                </c:pt>
                <c:pt idx="283">
                  <c:v>44971</c:v>
                </c:pt>
                <c:pt idx="284">
                  <c:v>44972</c:v>
                </c:pt>
                <c:pt idx="285">
                  <c:v>44973</c:v>
                </c:pt>
                <c:pt idx="286">
                  <c:v>44974</c:v>
                </c:pt>
                <c:pt idx="287">
                  <c:v>44977</c:v>
                </c:pt>
                <c:pt idx="288">
                  <c:v>44978</c:v>
                </c:pt>
                <c:pt idx="289">
                  <c:v>44979</c:v>
                </c:pt>
                <c:pt idx="290">
                  <c:v>44980</c:v>
                </c:pt>
                <c:pt idx="291">
                  <c:v>44981</c:v>
                </c:pt>
                <c:pt idx="292">
                  <c:v>44984</c:v>
                </c:pt>
                <c:pt idx="293">
                  <c:v>44985</c:v>
                </c:pt>
                <c:pt idx="294">
                  <c:v>44986</c:v>
                </c:pt>
                <c:pt idx="295">
                  <c:v>44987</c:v>
                </c:pt>
                <c:pt idx="296">
                  <c:v>44988</c:v>
                </c:pt>
                <c:pt idx="297">
                  <c:v>44991</c:v>
                </c:pt>
                <c:pt idx="298">
                  <c:v>44992</c:v>
                </c:pt>
                <c:pt idx="299">
                  <c:v>44994</c:v>
                </c:pt>
                <c:pt idx="300">
                  <c:v>44995</c:v>
                </c:pt>
                <c:pt idx="301">
                  <c:v>44998</c:v>
                </c:pt>
                <c:pt idx="302">
                  <c:v>44999</c:v>
                </c:pt>
                <c:pt idx="303">
                  <c:v>45000</c:v>
                </c:pt>
                <c:pt idx="304">
                  <c:v>45001</c:v>
                </c:pt>
                <c:pt idx="305">
                  <c:v>45002</c:v>
                </c:pt>
                <c:pt idx="306">
                  <c:v>45005</c:v>
                </c:pt>
                <c:pt idx="307">
                  <c:v>45006</c:v>
                </c:pt>
                <c:pt idx="308">
                  <c:v>45007</c:v>
                </c:pt>
                <c:pt idx="309">
                  <c:v>45008</c:v>
                </c:pt>
                <c:pt idx="310">
                  <c:v>45009</c:v>
                </c:pt>
                <c:pt idx="311">
                  <c:v>45012</c:v>
                </c:pt>
                <c:pt idx="312">
                  <c:v>45013</c:v>
                </c:pt>
                <c:pt idx="313">
                  <c:v>45014</c:v>
                </c:pt>
                <c:pt idx="314">
                  <c:v>45015</c:v>
                </c:pt>
                <c:pt idx="315">
                  <c:v>45016</c:v>
                </c:pt>
                <c:pt idx="316">
                  <c:v>45019</c:v>
                </c:pt>
                <c:pt idx="317">
                  <c:v>45020</c:v>
                </c:pt>
                <c:pt idx="318">
                  <c:v>45021</c:v>
                </c:pt>
                <c:pt idx="319">
                  <c:v>45022</c:v>
                </c:pt>
                <c:pt idx="320">
                  <c:v>45023</c:v>
                </c:pt>
                <c:pt idx="321">
                  <c:v>45026</c:v>
                </c:pt>
                <c:pt idx="322">
                  <c:v>45027</c:v>
                </c:pt>
                <c:pt idx="323">
                  <c:v>45028</c:v>
                </c:pt>
                <c:pt idx="324">
                  <c:v>45029</c:v>
                </c:pt>
                <c:pt idx="325">
                  <c:v>45030</c:v>
                </c:pt>
                <c:pt idx="326">
                  <c:v>45033</c:v>
                </c:pt>
                <c:pt idx="327">
                  <c:v>45034</c:v>
                </c:pt>
                <c:pt idx="328">
                  <c:v>45035</c:v>
                </c:pt>
                <c:pt idx="329">
                  <c:v>45036</c:v>
                </c:pt>
                <c:pt idx="330">
                  <c:v>45037</c:v>
                </c:pt>
                <c:pt idx="331">
                  <c:v>45041</c:v>
                </c:pt>
                <c:pt idx="332">
                  <c:v>45042</c:v>
                </c:pt>
                <c:pt idx="333">
                  <c:v>45043</c:v>
                </c:pt>
                <c:pt idx="334">
                  <c:v>45044</c:v>
                </c:pt>
                <c:pt idx="335">
                  <c:v>45048</c:v>
                </c:pt>
                <c:pt idx="336">
                  <c:v>45049</c:v>
                </c:pt>
                <c:pt idx="337">
                  <c:v>45050</c:v>
                </c:pt>
                <c:pt idx="338">
                  <c:v>45051</c:v>
                </c:pt>
                <c:pt idx="339">
                  <c:v>45054</c:v>
                </c:pt>
                <c:pt idx="340">
                  <c:v>45056</c:v>
                </c:pt>
                <c:pt idx="341">
                  <c:v>45057</c:v>
                </c:pt>
                <c:pt idx="342">
                  <c:v>45058</c:v>
                </c:pt>
                <c:pt idx="343">
                  <c:v>45061</c:v>
                </c:pt>
                <c:pt idx="344">
                  <c:v>45062</c:v>
                </c:pt>
                <c:pt idx="345">
                  <c:v>45063</c:v>
                </c:pt>
                <c:pt idx="346">
                  <c:v>45064</c:v>
                </c:pt>
                <c:pt idx="347">
                  <c:v>45065</c:v>
                </c:pt>
                <c:pt idx="348">
                  <c:v>45068</c:v>
                </c:pt>
                <c:pt idx="349">
                  <c:v>45069</c:v>
                </c:pt>
                <c:pt idx="350">
                  <c:v>45070</c:v>
                </c:pt>
                <c:pt idx="351">
                  <c:v>45071</c:v>
                </c:pt>
                <c:pt idx="352">
                  <c:v>45072</c:v>
                </c:pt>
                <c:pt idx="353">
                  <c:v>45075</c:v>
                </c:pt>
                <c:pt idx="354">
                  <c:v>45076</c:v>
                </c:pt>
                <c:pt idx="355">
                  <c:v>45077</c:v>
                </c:pt>
                <c:pt idx="356">
                  <c:v>45078</c:v>
                </c:pt>
                <c:pt idx="357">
                  <c:v>45079</c:v>
                </c:pt>
                <c:pt idx="358">
                  <c:v>45082</c:v>
                </c:pt>
                <c:pt idx="359">
                  <c:v>45083</c:v>
                </c:pt>
                <c:pt idx="360">
                  <c:v>45084</c:v>
                </c:pt>
                <c:pt idx="361">
                  <c:v>45085</c:v>
                </c:pt>
                <c:pt idx="362">
                  <c:v>45086</c:v>
                </c:pt>
                <c:pt idx="363">
                  <c:v>45089</c:v>
                </c:pt>
                <c:pt idx="364">
                  <c:v>45090</c:v>
                </c:pt>
                <c:pt idx="365">
                  <c:v>45091</c:v>
                </c:pt>
                <c:pt idx="366">
                  <c:v>45092</c:v>
                </c:pt>
                <c:pt idx="367">
                  <c:v>45093</c:v>
                </c:pt>
                <c:pt idx="368">
                  <c:v>45096</c:v>
                </c:pt>
                <c:pt idx="369">
                  <c:v>45097</c:v>
                </c:pt>
                <c:pt idx="370">
                  <c:v>45098</c:v>
                </c:pt>
                <c:pt idx="371">
                  <c:v>45099</c:v>
                </c:pt>
                <c:pt idx="372">
                  <c:v>45100</c:v>
                </c:pt>
                <c:pt idx="373">
                  <c:v>45103</c:v>
                </c:pt>
                <c:pt idx="374">
                  <c:v>45104</c:v>
                </c:pt>
                <c:pt idx="375">
                  <c:v>45105</c:v>
                </c:pt>
                <c:pt idx="376">
                  <c:v>45106</c:v>
                </c:pt>
                <c:pt idx="377">
                  <c:v>45107</c:v>
                </c:pt>
                <c:pt idx="378">
                  <c:v>45110</c:v>
                </c:pt>
                <c:pt idx="379">
                  <c:v>45111</c:v>
                </c:pt>
                <c:pt idx="380">
                  <c:v>45113</c:v>
                </c:pt>
                <c:pt idx="381">
                  <c:v>45114</c:v>
                </c:pt>
                <c:pt idx="382">
                  <c:v>45117</c:v>
                </c:pt>
                <c:pt idx="383">
                  <c:v>45118</c:v>
                </c:pt>
                <c:pt idx="384">
                  <c:v>45119</c:v>
                </c:pt>
                <c:pt idx="385">
                  <c:v>45120</c:v>
                </c:pt>
                <c:pt idx="386">
                  <c:v>45121</c:v>
                </c:pt>
                <c:pt idx="387">
                  <c:v>45124</c:v>
                </c:pt>
                <c:pt idx="388">
                  <c:v>45125</c:v>
                </c:pt>
                <c:pt idx="389">
                  <c:v>45126</c:v>
                </c:pt>
                <c:pt idx="390">
                  <c:v>45127</c:v>
                </c:pt>
                <c:pt idx="391">
                  <c:v>45128</c:v>
                </c:pt>
                <c:pt idx="392">
                  <c:v>45131</c:v>
                </c:pt>
                <c:pt idx="393">
                  <c:v>45132</c:v>
                </c:pt>
                <c:pt idx="394">
                  <c:v>45133</c:v>
                </c:pt>
                <c:pt idx="395">
                  <c:v>45134</c:v>
                </c:pt>
                <c:pt idx="396">
                  <c:v>45135</c:v>
                </c:pt>
                <c:pt idx="397">
                  <c:v>45138</c:v>
                </c:pt>
                <c:pt idx="398">
                  <c:v>45139</c:v>
                </c:pt>
                <c:pt idx="399">
                  <c:v>45140</c:v>
                </c:pt>
                <c:pt idx="400">
                  <c:v>45141</c:v>
                </c:pt>
                <c:pt idx="401">
                  <c:v>45142</c:v>
                </c:pt>
                <c:pt idx="402">
                  <c:v>45145</c:v>
                </c:pt>
                <c:pt idx="403">
                  <c:v>45146</c:v>
                </c:pt>
                <c:pt idx="404">
                  <c:v>45147</c:v>
                </c:pt>
                <c:pt idx="405">
                  <c:v>45148</c:v>
                </c:pt>
                <c:pt idx="406">
                  <c:v>45149</c:v>
                </c:pt>
                <c:pt idx="407">
                  <c:v>45152</c:v>
                </c:pt>
                <c:pt idx="408">
                  <c:v>45153</c:v>
                </c:pt>
                <c:pt idx="409">
                  <c:v>45154</c:v>
                </c:pt>
                <c:pt idx="410">
                  <c:v>45155</c:v>
                </c:pt>
                <c:pt idx="411">
                  <c:v>45156</c:v>
                </c:pt>
                <c:pt idx="412">
                  <c:v>45159</c:v>
                </c:pt>
                <c:pt idx="413">
                  <c:v>45160</c:v>
                </c:pt>
                <c:pt idx="414">
                  <c:v>45161</c:v>
                </c:pt>
                <c:pt idx="415">
                  <c:v>45162</c:v>
                </c:pt>
                <c:pt idx="416">
                  <c:v>45163</c:v>
                </c:pt>
                <c:pt idx="417">
                  <c:v>45166</c:v>
                </c:pt>
                <c:pt idx="418">
                  <c:v>45167</c:v>
                </c:pt>
                <c:pt idx="419">
                  <c:v>45168</c:v>
                </c:pt>
                <c:pt idx="420">
                  <c:v>45169</c:v>
                </c:pt>
                <c:pt idx="421">
                  <c:v>45170</c:v>
                </c:pt>
                <c:pt idx="422">
                  <c:v>45173</c:v>
                </c:pt>
                <c:pt idx="423">
                  <c:v>45174</c:v>
                </c:pt>
                <c:pt idx="424">
                  <c:v>45175</c:v>
                </c:pt>
                <c:pt idx="425">
                  <c:v>45176</c:v>
                </c:pt>
                <c:pt idx="426">
                  <c:v>45177</c:v>
                </c:pt>
                <c:pt idx="427">
                  <c:v>45180</c:v>
                </c:pt>
                <c:pt idx="428">
                  <c:v>45181</c:v>
                </c:pt>
                <c:pt idx="429">
                  <c:v>45182</c:v>
                </c:pt>
                <c:pt idx="430">
                  <c:v>45183</c:v>
                </c:pt>
                <c:pt idx="431">
                  <c:v>45184</c:v>
                </c:pt>
                <c:pt idx="432">
                  <c:v>45187</c:v>
                </c:pt>
                <c:pt idx="433">
                  <c:v>45188</c:v>
                </c:pt>
                <c:pt idx="434">
                  <c:v>45189</c:v>
                </c:pt>
                <c:pt idx="435">
                  <c:v>45191</c:v>
                </c:pt>
                <c:pt idx="436">
                  <c:v>45194</c:v>
                </c:pt>
                <c:pt idx="437">
                  <c:v>45195</c:v>
                </c:pt>
                <c:pt idx="438">
                  <c:v>45196</c:v>
                </c:pt>
                <c:pt idx="439">
                  <c:v>45197</c:v>
                </c:pt>
                <c:pt idx="440">
                  <c:v>45198</c:v>
                </c:pt>
                <c:pt idx="441">
                  <c:v>45201</c:v>
                </c:pt>
                <c:pt idx="442">
                  <c:v>45202</c:v>
                </c:pt>
                <c:pt idx="443">
                  <c:v>45203</c:v>
                </c:pt>
                <c:pt idx="444">
                  <c:v>45204</c:v>
                </c:pt>
                <c:pt idx="445">
                  <c:v>45205</c:v>
                </c:pt>
                <c:pt idx="446">
                  <c:v>45208</c:v>
                </c:pt>
                <c:pt idx="447">
                  <c:v>45209</c:v>
                </c:pt>
                <c:pt idx="448">
                  <c:v>45210</c:v>
                </c:pt>
                <c:pt idx="449">
                  <c:v>45211</c:v>
                </c:pt>
                <c:pt idx="450">
                  <c:v>45212</c:v>
                </c:pt>
                <c:pt idx="451">
                  <c:v>45215</c:v>
                </c:pt>
                <c:pt idx="452">
                  <c:v>45216</c:v>
                </c:pt>
                <c:pt idx="453">
                  <c:v>45217</c:v>
                </c:pt>
                <c:pt idx="454">
                  <c:v>45218</c:v>
                </c:pt>
                <c:pt idx="455">
                  <c:v>45219</c:v>
                </c:pt>
                <c:pt idx="456">
                  <c:v>45222</c:v>
                </c:pt>
                <c:pt idx="457">
                  <c:v>45223</c:v>
                </c:pt>
                <c:pt idx="458">
                  <c:v>45224</c:v>
                </c:pt>
                <c:pt idx="459">
                  <c:v>45225</c:v>
                </c:pt>
                <c:pt idx="460">
                  <c:v>45226</c:v>
                </c:pt>
                <c:pt idx="461">
                  <c:v>45229</c:v>
                </c:pt>
                <c:pt idx="462">
                  <c:v>45230</c:v>
                </c:pt>
                <c:pt idx="463">
                  <c:v>45231</c:v>
                </c:pt>
                <c:pt idx="464">
                  <c:v>45232</c:v>
                </c:pt>
                <c:pt idx="465">
                  <c:v>45233</c:v>
                </c:pt>
                <c:pt idx="466">
                  <c:v>45236</c:v>
                </c:pt>
                <c:pt idx="467">
                  <c:v>45237</c:v>
                </c:pt>
                <c:pt idx="468">
                  <c:v>45238</c:v>
                </c:pt>
                <c:pt idx="469">
                  <c:v>45239</c:v>
                </c:pt>
                <c:pt idx="470">
                  <c:v>45240</c:v>
                </c:pt>
                <c:pt idx="471">
                  <c:v>45243</c:v>
                </c:pt>
                <c:pt idx="472">
                  <c:v>45244</c:v>
                </c:pt>
                <c:pt idx="473">
                  <c:v>45245</c:v>
                </c:pt>
                <c:pt idx="474">
                  <c:v>45246</c:v>
                </c:pt>
                <c:pt idx="475">
                  <c:v>45247</c:v>
                </c:pt>
                <c:pt idx="476">
                  <c:v>45250</c:v>
                </c:pt>
                <c:pt idx="477">
                  <c:v>45251</c:v>
                </c:pt>
                <c:pt idx="478">
                  <c:v>45252</c:v>
                </c:pt>
                <c:pt idx="479">
                  <c:v>45253</c:v>
                </c:pt>
                <c:pt idx="480">
                  <c:v>45254</c:v>
                </c:pt>
                <c:pt idx="481">
                  <c:v>45257</c:v>
                </c:pt>
                <c:pt idx="482">
                  <c:v>45258</c:v>
                </c:pt>
                <c:pt idx="483">
                  <c:v>45259</c:v>
                </c:pt>
                <c:pt idx="484">
                  <c:v>45260</c:v>
                </c:pt>
                <c:pt idx="485">
                  <c:v>45261</c:v>
                </c:pt>
                <c:pt idx="486">
                  <c:v>45264</c:v>
                </c:pt>
                <c:pt idx="487">
                  <c:v>45265</c:v>
                </c:pt>
                <c:pt idx="488">
                  <c:v>45266</c:v>
                </c:pt>
                <c:pt idx="489">
                  <c:v>45267</c:v>
                </c:pt>
                <c:pt idx="490">
                  <c:v>45268</c:v>
                </c:pt>
                <c:pt idx="491">
                  <c:v>45271</c:v>
                </c:pt>
                <c:pt idx="492">
                  <c:v>45272</c:v>
                </c:pt>
                <c:pt idx="493">
                  <c:v>45273</c:v>
                </c:pt>
                <c:pt idx="494">
                  <c:v>45274</c:v>
                </c:pt>
                <c:pt idx="495">
                  <c:v>45275</c:v>
                </c:pt>
                <c:pt idx="496">
                  <c:v>45278</c:v>
                </c:pt>
                <c:pt idx="497">
                  <c:v>45279</c:v>
                </c:pt>
                <c:pt idx="498">
                  <c:v>45280</c:v>
                </c:pt>
                <c:pt idx="499">
                  <c:v>45281</c:v>
                </c:pt>
                <c:pt idx="500">
                  <c:v>45282</c:v>
                </c:pt>
                <c:pt idx="501">
                  <c:v>45285</c:v>
                </c:pt>
                <c:pt idx="502">
                  <c:v>45286</c:v>
                </c:pt>
                <c:pt idx="503">
                  <c:v>45287</c:v>
                </c:pt>
                <c:pt idx="504">
                  <c:v>45288</c:v>
                </c:pt>
                <c:pt idx="505">
                  <c:v>45289</c:v>
                </c:pt>
                <c:pt idx="506">
                  <c:v>45294</c:v>
                </c:pt>
                <c:pt idx="507">
                  <c:v>45295</c:v>
                </c:pt>
                <c:pt idx="508">
                  <c:v>45296</c:v>
                </c:pt>
                <c:pt idx="509">
                  <c:v>45299</c:v>
                </c:pt>
                <c:pt idx="510">
                  <c:v>45300</c:v>
                </c:pt>
                <c:pt idx="511">
                  <c:v>45301</c:v>
                </c:pt>
                <c:pt idx="512">
                  <c:v>45302</c:v>
                </c:pt>
                <c:pt idx="513">
                  <c:v>45303</c:v>
                </c:pt>
                <c:pt idx="514">
                  <c:v>45306</c:v>
                </c:pt>
                <c:pt idx="515">
                  <c:v>45307</c:v>
                </c:pt>
                <c:pt idx="516">
                  <c:v>45308</c:v>
                </c:pt>
                <c:pt idx="517">
                  <c:v>45309</c:v>
                </c:pt>
                <c:pt idx="518">
                  <c:v>45310</c:v>
                </c:pt>
                <c:pt idx="519">
                  <c:v>45313</c:v>
                </c:pt>
                <c:pt idx="520">
                  <c:v>45314</c:v>
                </c:pt>
                <c:pt idx="521">
                  <c:v>45315</c:v>
                </c:pt>
                <c:pt idx="522">
                  <c:v>45316</c:v>
                </c:pt>
                <c:pt idx="523">
                  <c:v>45317</c:v>
                </c:pt>
                <c:pt idx="524">
                  <c:v>45320</c:v>
                </c:pt>
                <c:pt idx="525">
                  <c:v>45321</c:v>
                </c:pt>
                <c:pt idx="526">
                  <c:v>45322</c:v>
                </c:pt>
                <c:pt idx="527">
                  <c:v>45323</c:v>
                </c:pt>
                <c:pt idx="528">
                  <c:v>45324</c:v>
                </c:pt>
                <c:pt idx="529">
                  <c:v>45327</c:v>
                </c:pt>
                <c:pt idx="530">
                  <c:v>45328</c:v>
                </c:pt>
                <c:pt idx="531">
                  <c:v>45329</c:v>
                </c:pt>
                <c:pt idx="532">
                  <c:v>45330</c:v>
                </c:pt>
                <c:pt idx="533">
                  <c:v>45331</c:v>
                </c:pt>
                <c:pt idx="534">
                  <c:v>45334</c:v>
                </c:pt>
                <c:pt idx="535">
                  <c:v>45335</c:v>
                </c:pt>
                <c:pt idx="536">
                  <c:v>45336</c:v>
                </c:pt>
                <c:pt idx="537">
                  <c:v>45337</c:v>
                </c:pt>
                <c:pt idx="538">
                  <c:v>45338</c:v>
                </c:pt>
                <c:pt idx="539">
                  <c:v>45341</c:v>
                </c:pt>
                <c:pt idx="540">
                  <c:v>45327</c:v>
                </c:pt>
                <c:pt idx="541">
                  <c:v>45328</c:v>
                </c:pt>
                <c:pt idx="542">
                  <c:v>45329</c:v>
                </c:pt>
                <c:pt idx="543">
                  <c:v>45330</c:v>
                </c:pt>
                <c:pt idx="544">
                  <c:v>45331</c:v>
                </c:pt>
                <c:pt idx="545">
                  <c:v>45334</c:v>
                </c:pt>
                <c:pt idx="546">
                  <c:v>45335</c:v>
                </c:pt>
                <c:pt idx="547">
                  <c:v>45336</c:v>
                </c:pt>
                <c:pt idx="548">
                  <c:v>45337</c:v>
                </c:pt>
                <c:pt idx="549">
                  <c:v>45338</c:v>
                </c:pt>
                <c:pt idx="550">
                  <c:v>45341</c:v>
                </c:pt>
                <c:pt idx="551">
                  <c:v>45342</c:v>
                </c:pt>
                <c:pt idx="552">
                  <c:v>45343</c:v>
                </c:pt>
                <c:pt idx="553">
                  <c:v>45344</c:v>
                </c:pt>
                <c:pt idx="554">
                  <c:v>45345</c:v>
                </c:pt>
                <c:pt idx="555">
                  <c:v>45348</c:v>
                </c:pt>
                <c:pt idx="556">
                  <c:v>45349</c:v>
                </c:pt>
                <c:pt idx="557">
                  <c:v>45350</c:v>
                </c:pt>
                <c:pt idx="558">
                  <c:v>45351</c:v>
                </c:pt>
                <c:pt idx="559">
                  <c:v>45352</c:v>
                </c:pt>
                <c:pt idx="560">
                  <c:v>45355</c:v>
                </c:pt>
                <c:pt idx="561">
                  <c:v>45356</c:v>
                </c:pt>
              </c:numCache>
            </c:numRef>
          </c:cat>
          <c:val>
            <c:numRef>
              <c:f>'Figure 3.D.5'!$K$2:$K$563</c:f>
              <c:numCache>
                <c:formatCode>General</c:formatCode>
                <c:ptCount val="562"/>
                <c:pt idx="0">
                  <c:v>481.6</c:v>
                </c:pt>
                <c:pt idx="1">
                  <c:v>482.2</c:v>
                </c:pt>
                <c:pt idx="2">
                  <c:v>482.6</c:v>
                </c:pt>
                <c:pt idx="3">
                  <c:v>482.8</c:v>
                </c:pt>
                <c:pt idx="4">
                  <c:v>483</c:v>
                </c:pt>
                <c:pt idx="5">
                  <c:v>482.3</c:v>
                </c:pt>
                <c:pt idx="6">
                  <c:v>481.5</c:v>
                </c:pt>
                <c:pt idx="7">
                  <c:v>480.8</c:v>
                </c:pt>
                <c:pt idx="8">
                  <c:v>480.9</c:v>
                </c:pt>
                <c:pt idx="9">
                  <c:v>481.5</c:v>
                </c:pt>
                <c:pt idx="10">
                  <c:v>481.5</c:v>
                </c:pt>
                <c:pt idx="11">
                  <c:v>481.7</c:v>
                </c:pt>
                <c:pt idx="12">
                  <c:v>481.7</c:v>
                </c:pt>
                <c:pt idx="13">
                  <c:v>482.1</c:v>
                </c:pt>
                <c:pt idx="14">
                  <c:v>481.6</c:v>
                </c:pt>
                <c:pt idx="15">
                  <c:v>482.3</c:v>
                </c:pt>
                <c:pt idx="16">
                  <c:v>482.5</c:v>
                </c:pt>
                <c:pt idx="17">
                  <c:v>482.6</c:v>
                </c:pt>
                <c:pt idx="18">
                  <c:v>482.8</c:v>
                </c:pt>
                <c:pt idx="19">
                  <c:v>483.4</c:v>
                </c:pt>
                <c:pt idx="20">
                  <c:v>482.5</c:v>
                </c:pt>
                <c:pt idx="21">
                  <c:v>482.3</c:v>
                </c:pt>
                <c:pt idx="22">
                  <c:v>481.6</c:v>
                </c:pt>
                <c:pt idx="23">
                  <c:v>481.3</c:v>
                </c:pt>
                <c:pt idx="24">
                  <c:v>480.3</c:v>
                </c:pt>
                <c:pt idx="25">
                  <c:v>479.1</c:v>
                </c:pt>
                <c:pt idx="26">
                  <c:v>479</c:v>
                </c:pt>
                <c:pt idx="27">
                  <c:v>478.9</c:v>
                </c:pt>
                <c:pt idx="28">
                  <c:v>478.9</c:v>
                </c:pt>
                <c:pt idx="29">
                  <c:v>479.3</c:v>
                </c:pt>
                <c:pt idx="30">
                  <c:v>479.1</c:v>
                </c:pt>
                <c:pt idx="31">
                  <c:v>478.4</c:v>
                </c:pt>
                <c:pt idx="32">
                  <c:v>479</c:v>
                </c:pt>
                <c:pt idx="33">
                  <c:v>478.7</c:v>
                </c:pt>
                <c:pt idx="34">
                  <c:v>478.4</c:v>
                </c:pt>
                <c:pt idx="35">
                  <c:v>478.8</c:v>
                </c:pt>
                <c:pt idx="36">
                  <c:v>479.8</c:v>
                </c:pt>
                <c:pt idx="37">
                  <c:v>482.1</c:v>
                </c:pt>
                <c:pt idx="38">
                  <c:v>483.9</c:v>
                </c:pt>
                <c:pt idx="39">
                  <c:v>484.9</c:v>
                </c:pt>
                <c:pt idx="40">
                  <c:v>489.4</c:v>
                </c:pt>
                <c:pt idx="41">
                  <c:v>496.5</c:v>
                </c:pt>
                <c:pt idx="42">
                  <c:v>503.1</c:v>
                </c:pt>
                <c:pt idx="43">
                  <c:v>510.2</c:v>
                </c:pt>
                <c:pt idx="44">
                  <c:v>512.4</c:v>
                </c:pt>
                <c:pt idx="45">
                  <c:v>516</c:v>
                </c:pt>
                <c:pt idx="46">
                  <c:v>518.29999999999995</c:v>
                </c:pt>
                <c:pt idx="47">
                  <c:v>515</c:v>
                </c:pt>
                <c:pt idx="48">
                  <c:v>507.9</c:v>
                </c:pt>
                <c:pt idx="49">
                  <c:v>499</c:v>
                </c:pt>
                <c:pt idx="50">
                  <c:v>490.5</c:v>
                </c:pt>
                <c:pt idx="51">
                  <c:v>488.6</c:v>
                </c:pt>
                <c:pt idx="52">
                  <c:v>488.8</c:v>
                </c:pt>
                <c:pt idx="53">
                  <c:v>488.9</c:v>
                </c:pt>
                <c:pt idx="54">
                  <c:v>489.2</c:v>
                </c:pt>
                <c:pt idx="55">
                  <c:v>489.8</c:v>
                </c:pt>
                <c:pt idx="56">
                  <c:v>490.3</c:v>
                </c:pt>
                <c:pt idx="57">
                  <c:v>490.4</c:v>
                </c:pt>
                <c:pt idx="58">
                  <c:v>490.4</c:v>
                </c:pt>
                <c:pt idx="59">
                  <c:v>487.8</c:v>
                </c:pt>
                <c:pt idx="60">
                  <c:v>485.9</c:v>
                </c:pt>
                <c:pt idx="61">
                  <c:v>484.8</c:v>
                </c:pt>
                <c:pt idx="62">
                  <c:v>483.2</c:v>
                </c:pt>
                <c:pt idx="63">
                  <c:v>481.6</c:v>
                </c:pt>
                <c:pt idx="64">
                  <c:v>479.4</c:v>
                </c:pt>
                <c:pt idx="65">
                  <c:v>476.9</c:v>
                </c:pt>
                <c:pt idx="66">
                  <c:v>475.7</c:v>
                </c:pt>
                <c:pt idx="67">
                  <c:v>474.8</c:v>
                </c:pt>
                <c:pt idx="68">
                  <c:v>473.1</c:v>
                </c:pt>
                <c:pt idx="69">
                  <c:v>472.4</c:v>
                </c:pt>
                <c:pt idx="70">
                  <c:v>471.5</c:v>
                </c:pt>
                <c:pt idx="71">
                  <c:v>471.4</c:v>
                </c:pt>
                <c:pt idx="72">
                  <c:v>471.4</c:v>
                </c:pt>
                <c:pt idx="73">
                  <c:v>470.8</c:v>
                </c:pt>
                <c:pt idx="74">
                  <c:v>469.2</c:v>
                </c:pt>
                <c:pt idx="75">
                  <c:v>467.8</c:v>
                </c:pt>
                <c:pt idx="76">
                  <c:v>467.3</c:v>
                </c:pt>
                <c:pt idx="77">
                  <c:v>466.5</c:v>
                </c:pt>
                <c:pt idx="78">
                  <c:v>463.1</c:v>
                </c:pt>
                <c:pt idx="79">
                  <c:v>460</c:v>
                </c:pt>
                <c:pt idx="80">
                  <c:v>456.7</c:v>
                </c:pt>
                <c:pt idx="81">
                  <c:v>453.3</c:v>
                </c:pt>
                <c:pt idx="82">
                  <c:v>449.7</c:v>
                </c:pt>
                <c:pt idx="83">
                  <c:v>450.8</c:v>
                </c:pt>
                <c:pt idx="84">
                  <c:v>454.6</c:v>
                </c:pt>
                <c:pt idx="85">
                  <c:v>464.5</c:v>
                </c:pt>
                <c:pt idx="86">
                  <c:v>474.4</c:v>
                </c:pt>
                <c:pt idx="87">
                  <c:v>472.6</c:v>
                </c:pt>
                <c:pt idx="88">
                  <c:v>466.9</c:v>
                </c:pt>
                <c:pt idx="89">
                  <c:v>460.1</c:v>
                </c:pt>
                <c:pt idx="90">
                  <c:v>455.9</c:v>
                </c:pt>
                <c:pt idx="91">
                  <c:v>455</c:v>
                </c:pt>
                <c:pt idx="92">
                  <c:v>454.9</c:v>
                </c:pt>
                <c:pt idx="93">
                  <c:v>457.5</c:v>
                </c:pt>
                <c:pt idx="94">
                  <c:v>459.4</c:v>
                </c:pt>
                <c:pt idx="95">
                  <c:v>459</c:v>
                </c:pt>
                <c:pt idx="96">
                  <c:v>455.7</c:v>
                </c:pt>
                <c:pt idx="97">
                  <c:v>452.7</c:v>
                </c:pt>
                <c:pt idx="98">
                  <c:v>450.7</c:v>
                </c:pt>
                <c:pt idx="99">
                  <c:v>447.2</c:v>
                </c:pt>
                <c:pt idx="100">
                  <c:v>448.2</c:v>
                </c:pt>
                <c:pt idx="101">
                  <c:v>449.6</c:v>
                </c:pt>
                <c:pt idx="102">
                  <c:v>448</c:v>
                </c:pt>
                <c:pt idx="103">
                  <c:v>445.6</c:v>
                </c:pt>
                <c:pt idx="104">
                  <c:v>443.3</c:v>
                </c:pt>
                <c:pt idx="105">
                  <c:v>440.2</c:v>
                </c:pt>
                <c:pt idx="106">
                  <c:v>437.6</c:v>
                </c:pt>
                <c:pt idx="107">
                  <c:v>433.9</c:v>
                </c:pt>
                <c:pt idx="108">
                  <c:v>430.8</c:v>
                </c:pt>
                <c:pt idx="109">
                  <c:v>426.9</c:v>
                </c:pt>
                <c:pt idx="110">
                  <c:v>422</c:v>
                </c:pt>
                <c:pt idx="111">
                  <c:v>418.6</c:v>
                </c:pt>
                <c:pt idx="112">
                  <c:v>419.6</c:v>
                </c:pt>
                <c:pt idx="113">
                  <c:v>424.4</c:v>
                </c:pt>
                <c:pt idx="114">
                  <c:v>427.5</c:v>
                </c:pt>
                <c:pt idx="115">
                  <c:v>425.3</c:v>
                </c:pt>
                <c:pt idx="116">
                  <c:v>421</c:v>
                </c:pt>
                <c:pt idx="117">
                  <c:v>417</c:v>
                </c:pt>
                <c:pt idx="118">
                  <c:v>412.6</c:v>
                </c:pt>
                <c:pt idx="119">
                  <c:v>410.8</c:v>
                </c:pt>
                <c:pt idx="120">
                  <c:v>408.6</c:v>
                </c:pt>
                <c:pt idx="121">
                  <c:v>409.6</c:v>
                </c:pt>
                <c:pt idx="122">
                  <c:v>408.4</c:v>
                </c:pt>
                <c:pt idx="123">
                  <c:v>408.3</c:v>
                </c:pt>
                <c:pt idx="124">
                  <c:v>407.2</c:v>
                </c:pt>
                <c:pt idx="125">
                  <c:v>408</c:v>
                </c:pt>
                <c:pt idx="126">
                  <c:v>407.5</c:v>
                </c:pt>
                <c:pt idx="127">
                  <c:v>408.2</c:v>
                </c:pt>
                <c:pt idx="128">
                  <c:v>409.4</c:v>
                </c:pt>
                <c:pt idx="129">
                  <c:v>410.7</c:v>
                </c:pt>
                <c:pt idx="130">
                  <c:v>411</c:v>
                </c:pt>
                <c:pt idx="131">
                  <c:v>411</c:v>
                </c:pt>
                <c:pt idx="132">
                  <c:v>411.8</c:v>
                </c:pt>
                <c:pt idx="133">
                  <c:v>412.6</c:v>
                </c:pt>
                <c:pt idx="134">
                  <c:v>413.4</c:v>
                </c:pt>
                <c:pt idx="135">
                  <c:v>415.1</c:v>
                </c:pt>
                <c:pt idx="136">
                  <c:v>415.4</c:v>
                </c:pt>
                <c:pt idx="137">
                  <c:v>415.6</c:v>
                </c:pt>
                <c:pt idx="138">
                  <c:v>414.8</c:v>
                </c:pt>
                <c:pt idx="139">
                  <c:v>413.1</c:v>
                </c:pt>
                <c:pt idx="140">
                  <c:v>411.3</c:v>
                </c:pt>
                <c:pt idx="141">
                  <c:v>409.4</c:v>
                </c:pt>
                <c:pt idx="142">
                  <c:v>407.9</c:v>
                </c:pt>
                <c:pt idx="143">
                  <c:v>406.7</c:v>
                </c:pt>
                <c:pt idx="144">
                  <c:v>407.7</c:v>
                </c:pt>
                <c:pt idx="145">
                  <c:v>407.5</c:v>
                </c:pt>
                <c:pt idx="146">
                  <c:v>407</c:v>
                </c:pt>
                <c:pt idx="147">
                  <c:v>406.4</c:v>
                </c:pt>
                <c:pt idx="148">
                  <c:v>406</c:v>
                </c:pt>
                <c:pt idx="149">
                  <c:v>406.1</c:v>
                </c:pt>
                <c:pt idx="150">
                  <c:v>406.6</c:v>
                </c:pt>
                <c:pt idx="151">
                  <c:v>406.3</c:v>
                </c:pt>
                <c:pt idx="152">
                  <c:v>405.8</c:v>
                </c:pt>
                <c:pt idx="153">
                  <c:v>406.1</c:v>
                </c:pt>
                <c:pt idx="154">
                  <c:v>405.9</c:v>
                </c:pt>
                <c:pt idx="155">
                  <c:v>406.2</c:v>
                </c:pt>
                <c:pt idx="156">
                  <c:v>406.1</c:v>
                </c:pt>
                <c:pt idx="157">
                  <c:v>406</c:v>
                </c:pt>
                <c:pt idx="158">
                  <c:v>405.8</c:v>
                </c:pt>
                <c:pt idx="159">
                  <c:v>405.2</c:v>
                </c:pt>
                <c:pt idx="160">
                  <c:v>405.5</c:v>
                </c:pt>
                <c:pt idx="161">
                  <c:v>404.9</c:v>
                </c:pt>
                <c:pt idx="162">
                  <c:v>404.9</c:v>
                </c:pt>
                <c:pt idx="163">
                  <c:v>404.9</c:v>
                </c:pt>
                <c:pt idx="164">
                  <c:v>404.8</c:v>
                </c:pt>
                <c:pt idx="165">
                  <c:v>405.1</c:v>
                </c:pt>
                <c:pt idx="166">
                  <c:v>404.8</c:v>
                </c:pt>
                <c:pt idx="167">
                  <c:v>404.6</c:v>
                </c:pt>
                <c:pt idx="168">
                  <c:v>404.7</c:v>
                </c:pt>
                <c:pt idx="169">
                  <c:v>404.6</c:v>
                </c:pt>
                <c:pt idx="170">
                  <c:v>404.7</c:v>
                </c:pt>
                <c:pt idx="171">
                  <c:v>404.8</c:v>
                </c:pt>
                <c:pt idx="172">
                  <c:v>404.9</c:v>
                </c:pt>
                <c:pt idx="173">
                  <c:v>405.1</c:v>
                </c:pt>
                <c:pt idx="174">
                  <c:v>405.3</c:v>
                </c:pt>
                <c:pt idx="175">
                  <c:v>405.5</c:v>
                </c:pt>
                <c:pt idx="176">
                  <c:v>405.7</c:v>
                </c:pt>
                <c:pt idx="177">
                  <c:v>406.7</c:v>
                </c:pt>
                <c:pt idx="178">
                  <c:v>411.1</c:v>
                </c:pt>
                <c:pt idx="179">
                  <c:v>416</c:v>
                </c:pt>
                <c:pt idx="180">
                  <c:v>418.3</c:v>
                </c:pt>
                <c:pt idx="181">
                  <c:v>417.9</c:v>
                </c:pt>
                <c:pt idx="182">
                  <c:v>418</c:v>
                </c:pt>
                <c:pt idx="183">
                  <c:v>416.3</c:v>
                </c:pt>
                <c:pt idx="184">
                  <c:v>413.1</c:v>
                </c:pt>
                <c:pt idx="185">
                  <c:v>409.8</c:v>
                </c:pt>
                <c:pt idx="186">
                  <c:v>408</c:v>
                </c:pt>
                <c:pt idx="187">
                  <c:v>405.9</c:v>
                </c:pt>
                <c:pt idx="188">
                  <c:v>405.7</c:v>
                </c:pt>
                <c:pt idx="189">
                  <c:v>406.2</c:v>
                </c:pt>
                <c:pt idx="190">
                  <c:v>406.5</c:v>
                </c:pt>
                <c:pt idx="191">
                  <c:v>405.7</c:v>
                </c:pt>
                <c:pt idx="192">
                  <c:v>405.5</c:v>
                </c:pt>
                <c:pt idx="193">
                  <c:v>404.6</c:v>
                </c:pt>
                <c:pt idx="194">
                  <c:v>404.3</c:v>
                </c:pt>
                <c:pt idx="195">
                  <c:v>404</c:v>
                </c:pt>
                <c:pt idx="196">
                  <c:v>403.7</c:v>
                </c:pt>
                <c:pt idx="197">
                  <c:v>403.9</c:v>
                </c:pt>
                <c:pt idx="198">
                  <c:v>403.9</c:v>
                </c:pt>
                <c:pt idx="199">
                  <c:v>404.1</c:v>
                </c:pt>
                <c:pt idx="200">
                  <c:v>404</c:v>
                </c:pt>
                <c:pt idx="201">
                  <c:v>404</c:v>
                </c:pt>
                <c:pt idx="202">
                  <c:v>403.6</c:v>
                </c:pt>
                <c:pt idx="203">
                  <c:v>403</c:v>
                </c:pt>
                <c:pt idx="204">
                  <c:v>402.3</c:v>
                </c:pt>
                <c:pt idx="205">
                  <c:v>400.9</c:v>
                </c:pt>
                <c:pt idx="206">
                  <c:v>399.4</c:v>
                </c:pt>
                <c:pt idx="207">
                  <c:v>396.7</c:v>
                </c:pt>
                <c:pt idx="208">
                  <c:v>395.5</c:v>
                </c:pt>
                <c:pt idx="209">
                  <c:v>395.4</c:v>
                </c:pt>
                <c:pt idx="210">
                  <c:v>395.2</c:v>
                </c:pt>
                <c:pt idx="211">
                  <c:v>395.4</c:v>
                </c:pt>
                <c:pt idx="212">
                  <c:v>395.3</c:v>
                </c:pt>
                <c:pt idx="213">
                  <c:v>395.5</c:v>
                </c:pt>
                <c:pt idx="214">
                  <c:v>395.9</c:v>
                </c:pt>
                <c:pt idx="215">
                  <c:v>396.2</c:v>
                </c:pt>
                <c:pt idx="216">
                  <c:v>394.7</c:v>
                </c:pt>
                <c:pt idx="217">
                  <c:v>395.3</c:v>
                </c:pt>
                <c:pt idx="218">
                  <c:v>396.1</c:v>
                </c:pt>
                <c:pt idx="219">
                  <c:v>395.9</c:v>
                </c:pt>
                <c:pt idx="220">
                  <c:v>395.8</c:v>
                </c:pt>
                <c:pt idx="221">
                  <c:v>395.2</c:v>
                </c:pt>
                <c:pt idx="222">
                  <c:v>395.5</c:v>
                </c:pt>
                <c:pt idx="223">
                  <c:v>395.2</c:v>
                </c:pt>
                <c:pt idx="224">
                  <c:v>395.2</c:v>
                </c:pt>
                <c:pt idx="225">
                  <c:v>394.8</c:v>
                </c:pt>
                <c:pt idx="226">
                  <c:v>394.9</c:v>
                </c:pt>
                <c:pt idx="227">
                  <c:v>395.3</c:v>
                </c:pt>
                <c:pt idx="228">
                  <c:v>395.1</c:v>
                </c:pt>
                <c:pt idx="229">
                  <c:v>395.9</c:v>
                </c:pt>
                <c:pt idx="230">
                  <c:v>395.1</c:v>
                </c:pt>
                <c:pt idx="231">
                  <c:v>394.9</c:v>
                </c:pt>
                <c:pt idx="232">
                  <c:v>395.4</c:v>
                </c:pt>
                <c:pt idx="233">
                  <c:v>395.2</c:v>
                </c:pt>
                <c:pt idx="234">
                  <c:v>395.9</c:v>
                </c:pt>
                <c:pt idx="235">
                  <c:v>395.6</c:v>
                </c:pt>
                <c:pt idx="236">
                  <c:v>395.7</c:v>
                </c:pt>
                <c:pt idx="237">
                  <c:v>395.2</c:v>
                </c:pt>
                <c:pt idx="238">
                  <c:v>395.3</c:v>
                </c:pt>
                <c:pt idx="239">
                  <c:v>395.5</c:v>
                </c:pt>
                <c:pt idx="240">
                  <c:v>395.1</c:v>
                </c:pt>
                <c:pt idx="241">
                  <c:v>394.1</c:v>
                </c:pt>
                <c:pt idx="242">
                  <c:v>394.3</c:v>
                </c:pt>
                <c:pt idx="243">
                  <c:v>394.5</c:v>
                </c:pt>
                <c:pt idx="244">
                  <c:v>394.3</c:v>
                </c:pt>
                <c:pt idx="245">
                  <c:v>393.7</c:v>
                </c:pt>
                <c:pt idx="246">
                  <c:v>394</c:v>
                </c:pt>
                <c:pt idx="247">
                  <c:v>394.1</c:v>
                </c:pt>
                <c:pt idx="248">
                  <c:v>393.8</c:v>
                </c:pt>
                <c:pt idx="249">
                  <c:v>394.5</c:v>
                </c:pt>
                <c:pt idx="250">
                  <c:v>393.6</c:v>
                </c:pt>
                <c:pt idx="251">
                  <c:v>393.3</c:v>
                </c:pt>
                <c:pt idx="252">
                  <c:v>393.4</c:v>
                </c:pt>
                <c:pt idx="253">
                  <c:v>393.6</c:v>
                </c:pt>
                <c:pt idx="254">
                  <c:v>394.7</c:v>
                </c:pt>
                <c:pt idx="255">
                  <c:v>394.5</c:v>
                </c:pt>
                <c:pt idx="256">
                  <c:v>394.8</c:v>
                </c:pt>
                <c:pt idx="257">
                  <c:v>394.9</c:v>
                </c:pt>
                <c:pt idx="258">
                  <c:v>395.1</c:v>
                </c:pt>
                <c:pt idx="259">
                  <c:v>396</c:v>
                </c:pt>
                <c:pt idx="260">
                  <c:v>396.3</c:v>
                </c:pt>
                <c:pt idx="261">
                  <c:v>396.6</c:v>
                </c:pt>
                <c:pt idx="262">
                  <c:v>396.8</c:v>
                </c:pt>
                <c:pt idx="263">
                  <c:v>396.8</c:v>
                </c:pt>
                <c:pt idx="264">
                  <c:v>396.4</c:v>
                </c:pt>
                <c:pt idx="265">
                  <c:v>396.4</c:v>
                </c:pt>
                <c:pt idx="266">
                  <c:v>396.3</c:v>
                </c:pt>
                <c:pt idx="267">
                  <c:v>396.7</c:v>
                </c:pt>
                <c:pt idx="268">
                  <c:v>396.4</c:v>
                </c:pt>
                <c:pt idx="269">
                  <c:v>396</c:v>
                </c:pt>
                <c:pt idx="270">
                  <c:v>395.7</c:v>
                </c:pt>
                <c:pt idx="271">
                  <c:v>396</c:v>
                </c:pt>
                <c:pt idx="272">
                  <c:v>395.9</c:v>
                </c:pt>
                <c:pt idx="273">
                  <c:v>395.7</c:v>
                </c:pt>
                <c:pt idx="274">
                  <c:v>395.7</c:v>
                </c:pt>
                <c:pt idx="275">
                  <c:v>396</c:v>
                </c:pt>
                <c:pt idx="276">
                  <c:v>396.5</c:v>
                </c:pt>
                <c:pt idx="277">
                  <c:v>396.6</c:v>
                </c:pt>
                <c:pt idx="278">
                  <c:v>395.9</c:v>
                </c:pt>
                <c:pt idx="279">
                  <c:v>395.9</c:v>
                </c:pt>
                <c:pt idx="280">
                  <c:v>395.9</c:v>
                </c:pt>
                <c:pt idx="281">
                  <c:v>395.2</c:v>
                </c:pt>
                <c:pt idx="282">
                  <c:v>394.7</c:v>
                </c:pt>
                <c:pt idx="283">
                  <c:v>394.1</c:v>
                </c:pt>
                <c:pt idx="284">
                  <c:v>393.5</c:v>
                </c:pt>
                <c:pt idx="285">
                  <c:v>393.5</c:v>
                </c:pt>
                <c:pt idx="286">
                  <c:v>392.9</c:v>
                </c:pt>
                <c:pt idx="287">
                  <c:v>392.4</c:v>
                </c:pt>
                <c:pt idx="288">
                  <c:v>391.7</c:v>
                </c:pt>
                <c:pt idx="289">
                  <c:v>390.5</c:v>
                </c:pt>
                <c:pt idx="290">
                  <c:v>390.1</c:v>
                </c:pt>
                <c:pt idx="291">
                  <c:v>389.4</c:v>
                </c:pt>
                <c:pt idx="292">
                  <c:v>389.1</c:v>
                </c:pt>
                <c:pt idx="293">
                  <c:v>389.3</c:v>
                </c:pt>
                <c:pt idx="294">
                  <c:v>389</c:v>
                </c:pt>
                <c:pt idx="295">
                  <c:v>389</c:v>
                </c:pt>
                <c:pt idx="296">
                  <c:v>388.2</c:v>
                </c:pt>
                <c:pt idx="297">
                  <c:v>388.5</c:v>
                </c:pt>
                <c:pt idx="298">
                  <c:v>388.6</c:v>
                </c:pt>
                <c:pt idx="299">
                  <c:v>388.5</c:v>
                </c:pt>
                <c:pt idx="300">
                  <c:v>388.2</c:v>
                </c:pt>
                <c:pt idx="301">
                  <c:v>388.4</c:v>
                </c:pt>
                <c:pt idx="302">
                  <c:v>388.8</c:v>
                </c:pt>
                <c:pt idx="303">
                  <c:v>388.4</c:v>
                </c:pt>
                <c:pt idx="304">
                  <c:v>388.6</c:v>
                </c:pt>
                <c:pt idx="305">
                  <c:v>388.3</c:v>
                </c:pt>
                <c:pt idx="306">
                  <c:v>388.5</c:v>
                </c:pt>
                <c:pt idx="307">
                  <c:v>388.4</c:v>
                </c:pt>
                <c:pt idx="308">
                  <c:v>388.2</c:v>
                </c:pt>
                <c:pt idx="309">
                  <c:v>388.3</c:v>
                </c:pt>
                <c:pt idx="310">
                  <c:v>388.1</c:v>
                </c:pt>
                <c:pt idx="311">
                  <c:v>388.5</c:v>
                </c:pt>
                <c:pt idx="312">
                  <c:v>388.3</c:v>
                </c:pt>
                <c:pt idx="313">
                  <c:v>388.2</c:v>
                </c:pt>
                <c:pt idx="314">
                  <c:v>388.3</c:v>
                </c:pt>
                <c:pt idx="315">
                  <c:v>388.5</c:v>
                </c:pt>
                <c:pt idx="316">
                  <c:v>388.5</c:v>
                </c:pt>
                <c:pt idx="317">
                  <c:v>388.2</c:v>
                </c:pt>
                <c:pt idx="318">
                  <c:v>388.3</c:v>
                </c:pt>
                <c:pt idx="319">
                  <c:v>388.2</c:v>
                </c:pt>
                <c:pt idx="320">
                  <c:v>388.4</c:v>
                </c:pt>
                <c:pt idx="321">
                  <c:v>388.2</c:v>
                </c:pt>
                <c:pt idx="322">
                  <c:v>388.2</c:v>
                </c:pt>
                <c:pt idx="323">
                  <c:v>388.2</c:v>
                </c:pt>
                <c:pt idx="324">
                  <c:v>388</c:v>
                </c:pt>
                <c:pt idx="325">
                  <c:v>388.2</c:v>
                </c:pt>
                <c:pt idx="326">
                  <c:v>387.9</c:v>
                </c:pt>
                <c:pt idx="327">
                  <c:v>387.8</c:v>
                </c:pt>
                <c:pt idx="328">
                  <c:v>387.7</c:v>
                </c:pt>
                <c:pt idx="329">
                  <c:v>387.2</c:v>
                </c:pt>
                <c:pt idx="330">
                  <c:v>387.5</c:v>
                </c:pt>
                <c:pt idx="331">
                  <c:v>386.2</c:v>
                </c:pt>
                <c:pt idx="332">
                  <c:v>387.3</c:v>
                </c:pt>
                <c:pt idx="333">
                  <c:v>386.4</c:v>
                </c:pt>
                <c:pt idx="334">
                  <c:v>386.6</c:v>
                </c:pt>
                <c:pt idx="335">
                  <c:v>386.9</c:v>
                </c:pt>
                <c:pt idx="336">
                  <c:v>387</c:v>
                </c:pt>
                <c:pt idx="337">
                  <c:v>387.3</c:v>
                </c:pt>
                <c:pt idx="338">
                  <c:v>386.4</c:v>
                </c:pt>
                <c:pt idx="339">
                  <c:v>386.4</c:v>
                </c:pt>
                <c:pt idx="340">
                  <c:v>386.4</c:v>
                </c:pt>
                <c:pt idx="341">
                  <c:v>386.3</c:v>
                </c:pt>
                <c:pt idx="342">
                  <c:v>386.4</c:v>
                </c:pt>
                <c:pt idx="343">
                  <c:v>387.2</c:v>
                </c:pt>
                <c:pt idx="344">
                  <c:v>386.4</c:v>
                </c:pt>
                <c:pt idx="345">
                  <c:v>386.3</c:v>
                </c:pt>
                <c:pt idx="346">
                  <c:v>387</c:v>
                </c:pt>
                <c:pt idx="347">
                  <c:v>386.4</c:v>
                </c:pt>
                <c:pt idx="348">
                  <c:v>386.9</c:v>
                </c:pt>
                <c:pt idx="349">
                  <c:v>386.3</c:v>
                </c:pt>
                <c:pt idx="350">
                  <c:v>385.9</c:v>
                </c:pt>
                <c:pt idx="351">
                  <c:v>386.4</c:v>
                </c:pt>
                <c:pt idx="352">
                  <c:v>386.5</c:v>
                </c:pt>
                <c:pt idx="353">
                  <c:v>386.2</c:v>
                </c:pt>
                <c:pt idx="354">
                  <c:v>386.5</c:v>
                </c:pt>
                <c:pt idx="355">
                  <c:v>386.6</c:v>
                </c:pt>
                <c:pt idx="356">
                  <c:v>387</c:v>
                </c:pt>
                <c:pt idx="357">
                  <c:v>387.2</c:v>
                </c:pt>
                <c:pt idx="358">
                  <c:v>387.3</c:v>
                </c:pt>
                <c:pt idx="359">
                  <c:v>387</c:v>
                </c:pt>
                <c:pt idx="360">
                  <c:v>386.8</c:v>
                </c:pt>
                <c:pt idx="361">
                  <c:v>387</c:v>
                </c:pt>
                <c:pt idx="362">
                  <c:v>386.2</c:v>
                </c:pt>
                <c:pt idx="363">
                  <c:v>386.4</c:v>
                </c:pt>
                <c:pt idx="364">
                  <c:v>387.2</c:v>
                </c:pt>
                <c:pt idx="365">
                  <c:v>386.6</c:v>
                </c:pt>
                <c:pt idx="366">
                  <c:v>386.5</c:v>
                </c:pt>
                <c:pt idx="367">
                  <c:v>386.5</c:v>
                </c:pt>
                <c:pt idx="368">
                  <c:v>386.3</c:v>
                </c:pt>
                <c:pt idx="369">
                  <c:v>387.1</c:v>
                </c:pt>
                <c:pt idx="370">
                  <c:v>386.2</c:v>
                </c:pt>
                <c:pt idx="371">
                  <c:v>386.1</c:v>
                </c:pt>
                <c:pt idx="372">
                  <c:v>387.1</c:v>
                </c:pt>
                <c:pt idx="373">
                  <c:v>386.6</c:v>
                </c:pt>
                <c:pt idx="374">
                  <c:v>386.7</c:v>
                </c:pt>
                <c:pt idx="375">
                  <c:v>386.5</c:v>
                </c:pt>
                <c:pt idx="376">
                  <c:v>386.3</c:v>
                </c:pt>
                <c:pt idx="377">
                  <c:v>386.1</c:v>
                </c:pt>
                <c:pt idx="378">
                  <c:v>387</c:v>
                </c:pt>
                <c:pt idx="379">
                  <c:v>386.3</c:v>
                </c:pt>
                <c:pt idx="380">
                  <c:v>386.3</c:v>
                </c:pt>
                <c:pt idx="381">
                  <c:v>386.2</c:v>
                </c:pt>
                <c:pt idx="382">
                  <c:v>387.1</c:v>
                </c:pt>
                <c:pt idx="383">
                  <c:v>387.2</c:v>
                </c:pt>
                <c:pt idx="384">
                  <c:v>386.3</c:v>
                </c:pt>
                <c:pt idx="385">
                  <c:v>387.1</c:v>
                </c:pt>
                <c:pt idx="386">
                  <c:v>386</c:v>
                </c:pt>
                <c:pt idx="387">
                  <c:v>386.1</c:v>
                </c:pt>
                <c:pt idx="388">
                  <c:v>386.3</c:v>
                </c:pt>
                <c:pt idx="389">
                  <c:v>387.3</c:v>
                </c:pt>
                <c:pt idx="390">
                  <c:v>386.3</c:v>
                </c:pt>
                <c:pt idx="391">
                  <c:v>386.5</c:v>
                </c:pt>
                <c:pt idx="392">
                  <c:v>387.1</c:v>
                </c:pt>
                <c:pt idx="393">
                  <c:v>386.7</c:v>
                </c:pt>
                <c:pt idx="394">
                  <c:v>386.4</c:v>
                </c:pt>
                <c:pt idx="395">
                  <c:v>386.4</c:v>
                </c:pt>
                <c:pt idx="396">
                  <c:v>386.2</c:v>
                </c:pt>
                <c:pt idx="397">
                  <c:v>386.1</c:v>
                </c:pt>
                <c:pt idx="398">
                  <c:v>386.2</c:v>
                </c:pt>
                <c:pt idx="399">
                  <c:v>386.9</c:v>
                </c:pt>
                <c:pt idx="400">
                  <c:v>386.2</c:v>
                </c:pt>
                <c:pt idx="401">
                  <c:v>386.3</c:v>
                </c:pt>
                <c:pt idx="402">
                  <c:v>386.1</c:v>
                </c:pt>
                <c:pt idx="403">
                  <c:v>386.5</c:v>
                </c:pt>
                <c:pt idx="404">
                  <c:v>386.1</c:v>
                </c:pt>
                <c:pt idx="405">
                  <c:v>386.1</c:v>
                </c:pt>
                <c:pt idx="406">
                  <c:v>386</c:v>
                </c:pt>
                <c:pt idx="407">
                  <c:v>386.6</c:v>
                </c:pt>
                <c:pt idx="408">
                  <c:v>386.7</c:v>
                </c:pt>
                <c:pt idx="409">
                  <c:v>386</c:v>
                </c:pt>
                <c:pt idx="410">
                  <c:v>386.2</c:v>
                </c:pt>
                <c:pt idx="411">
                  <c:v>386.13</c:v>
                </c:pt>
                <c:pt idx="412">
                  <c:v>385.88</c:v>
                </c:pt>
                <c:pt idx="413">
                  <c:v>385.79</c:v>
                </c:pt>
                <c:pt idx="414">
                  <c:v>386.8</c:v>
                </c:pt>
                <c:pt idx="415">
                  <c:v>385.96</c:v>
                </c:pt>
                <c:pt idx="416">
                  <c:v>385.98</c:v>
                </c:pt>
                <c:pt idx="417">
                  <c:v>385.99</c:v>
                </c:pt>
                <c:pt idx="418">
                  <c:v>386.15</c:v>
                </c:pt>
                <c:pt idx="419">
                  <c:v>385.98</c:v>
                </c:pt>
                <c:pt idx="420">
                  <c:v>385.78</c:v>
                </c:pt>
                <c:pt idx="421">
                  <c:v>385.9</c:v>
                </c:pt>
                <c:pt idx="422">
                  <c:v>385.79</c:v>
                </c:pt>
                <c:pt idx="423">
                  <c:v>385.81</c:v>
                </c:pt>
                <c:pt idx="424">
                  <c:v>385.83</c:v>
                </c:pt>
                <c:pt idx="425">
                  <c:v>385.68</c:v>
                </c:pt>
                <c:pt idx="426">
                  <c:v>385.66</c:v>
                </c:pt>
                <c:pt idx="427">
                  <c:v>386.1</c:v>
                </c:pt>
                <c:pt idx="428">
                  <c:v>385.84</c:v>
                </c:pt>
                <c:pt idx="429">
                  <c:v>386.23</c:v>
                </c:pt>
                <c:pt idx="430">
                  <c:v>386.04</c:v>
                </c:pt>
                <c:pt idx="431">
                  <c:v>386.35</c:v>
                </c:pt>
                <c:pt idx="432">
                  <c:v>385.81</c:v>
                </c:pt>
                <c:pt idx="433">
                  <c:v>386.14</c:v>
                </c:pt>
                <c:pt idx="434">
                  <c:v>386.35</c:v>
                </c:pt>
                <c:pt idx="435">
                  <c:v>387.24</c:v>
                </c:pt>
                <c:pt idx="436">
                  <c:v>387.5</c:v>
                </c:pt>
                <c:pt idx="437">
                  <c:v>387.71</c:v>
                </c:pt>
                <c:pt idx="438">
                  <c:v>388.59</c:v>
                </c:pt>
                <c:pt idx="439">
                  <c:v>390.88</c:v>
                </c:pt>
                <c:pt idx="440">
                  <c:v>393.4</c:v>
                </c:pt>
                <c:pt idx="441">
                  <c:v>402.21</c:v>
                </c:pt>
                <c:pt idx="442">
                  <c:v>413.45</c:v>
                </c:pt>
                <c:pt idx="443">
                  <c:v>429.14</c:v>
                </c:pt>
                <c:pt idx="444">
                  <c:v>418.52</c:v>
                </c:pt>
                <c:pt idx="445">
                  <c:v>410.12</c:v>
                </c:pt>
                <c:pt idx="446">
                  <c:v>404.1</c:v>
                </c:pt>
                <c:pt idx="447">
                  <c:v>397.52</c:v>
                </c:pt>
                <c:pt idx="448">
                  <c:v>395.22</c:v>
                </c:pt>
                <c:pt idx="449">
                  <c:v>397.71</c:v>
                </c:pt>
                <c:pt idx="450">
                  <c:v>402.21</c:v>
                </c:pt>
                <c:pt idx="451">
                  <c:v>401.22</c:v>
                </c:pt>
                <c:pt idx="452">
                  <c:v>401.63</c:v>
                </c:pt>
                <c:pt idx="453">
                  <c:v>401.67</c:v>
                </c:pt>
                <c:pt idx="454">
                  <c:v>401.82</c:v>
                </c:pt>
                <c:pt idx="455">
                  <c:v>401.46</c:v>
                </c:pt>
                <c:pt idx="456">
                  <c:v>402.21</c:v>
                </c:pt>
                <c:pt idx="457">
                  <c:v>402.36</c:v>
                </c:pt>
                <c:pt idx="458">
                  <c:v>402.4</c:v>
                </c:pt>
                <c:pt idx="459">
                  <c:v>402.48</c:v>
                </c:pt>
                <c:pt idx="460">
                  <c:v>402.55</c:v>
                </c:pt>
                <c:pt idx="461">
                  <c:v>402.26</c:v>
                </c:pt>
                <c:pt idx="462">
                  <c:v>403</c:v>
                </c:pt>
                <c:pt idx="463">
                  <c:v>402.39</c:v>
                </c:pt>
                <c:pt idx="464">
                  <c:v>402.37</c:v>
                </c:pt>
                <c:pt idx="465">
                  <c:v>402.22</c:v>
                </c:pt>
                <c:pt idx="466">
                  <c:v>402.34</c:v>
                </c:pt>
                <c:pt idx="467">
                  <c:v>402.66</c:v>
                </c:pt>
                <c:pt idx="468">
                  <c:v>402.51</c:v>
                </c:pt>
                <c:pt idx="469">
                  <c:v>402.68</c:v>
                </c:pt>
                <c:pt idx="470">
                  <c:v>402.59</c:v>
                </c:pt>
                <c:pt idx="471">
                  <c:v>402.99</c:v>
                </c:pt>
                <c:pt idx="472">
                  <c:v>403.19</c:v>
                </c:pt>
                <c:pt idx="473">
                  <c:v>402.92</c:v>
                </c:pt>
                <c:pt idx="474">
                  <c:v>402.72</c:v>
                </c:pt>
                <c:pt idx="475">
                  <c:v>402.41</c:v>
                </c:pt>
                <c:pt idx="476">
                  <c:v>402.2</c:v>
                </c:pt>
                <c:pt idx="477">
                  <c:v>402.56</c:v>
                </c:pt>
                <c:pt idx="478">
                  <c:v>402.41</c:v>
                </c:pt>
                <c:pt idx="479">
                  <c:v>402.25</c:v>
                </c:pt>
                <c:pt idx="480">
                  <c:v>402.18</c:v>
                </c:pt>
                <c:pt idx="481">
                  <c:v>402.31</c:v>
                </c:pt>
                <c:pt idx="482">
                  <c:v>402.29</c:v>
                </c:pt>
                <c:pt idx="483">
                  <c:v>402.5</c:v>
                </c:pt>
                <c:pt idx="484">
                  <c:v>402.65</c:v>
                </c:pt>
                <c:pt idx="485">
                  <c:v>402.88</c:v>
                </c:pt>
                <c:pt idx="486">
                  <c:v>403.05</c:v>
                </c:pt>
                <c:pt idx="487">
                  <c:v>402.95</c:v>
                </c:pt>
                <c:pt idx="488">
                  <c:v>403.1</c:v>
                </c:pt>
                <c:pt idx="489">
                  <c:v>403.43</c:v>
                </c:pt>
                <c:pt idx="490">
                  <c:v>403.24</c:v>
                </c:pt>
                <c:pt idx="491">
                  <c:v>403.54</c:v>
                </c:pt>
                <c:pt idx="492">
                  <c:v>403.59</c:v>
                </c:pt>
                <c:pt idx="493">
                  <c:v>404.12</c:v>
                </c:pt>
                <c:pt idx="494">
                  <c:v>404.58</c:v>
                </c:pt>
                <c:pt idx="495">
                  <c:v>405.3</c:v>
                </c:pt>
                <c:pt idx="496">
                  <c:v>405.95</c:v>
                </c:pt>
                <c:pt idx="497">
                  <c:v>405.81</c:v>
                </c:pt>
                <c:pt idx="498">
                  <c:v>405.54</c:v>
                </c:pt>
                <c:pt idx="499">
                  <c:v>405.62</c:v>
                </c:pt>
                <c:pt idx="500">
                  <c:v>405.62</c:v>
                </c:pt>
                <c:pt idx="501">
                  <c:v>405.33</c:v>
                </c:pt>
                <c:pt idx="502">
                  <c:v>405.2</c:v>
                </c:pt>
                <c:pt idx="503">
                  <c:v>405.18</c:v>
                </c:pt>
                <c:pt idx="504">
                  <c:v>405.15</c:v>
                </c:pt>
                <c:pt idx="505">
                  <c:v>404.79</c:v>
                </c:pt>
                <c:pt idx="506">
                  <c:v>405.28</c:v>
                </c:pt>
                <c:pt idx="507">
                  <c:v>405.42</c:v>
                </c:pt>
                <c:pt idx="508">
                  <c:v>405.22</c:v>
                </c:pt>
                <c:pt idx="509">
                  <c:v>405.23</c:v>
                </c:pt>
                <c:pt idx="510">
                  <c:v>405.61</c:v>
                </c:pt>
                <c:pt idx="511">
                  <c:v>405.48</c:v>
                </c:pt>
                <c:pt idx="512">
                  <c:v>405.01</c:v>
                </c:pt>
                <c:pt idx="513">
                  <c:v>405.35</c:v>
                </c:pt>
                <c:pt idx="514">
                  <c:v>405.49</c:v>
                </c:pt>
                <c:pt idx="515">
                  <c:v>405.61</c:v>
                </c:pt>
                <c:pt idx="516">
                  <c:v>405.49</c:v>
                </c:pt>
                <c:pt idx="517">
                  <c:v>405.25</c:v>
                </c:pt>
                <c:pt idx="518">
                  <c:v>405.42</c:v>
                </c:pt>
                <c:pt idx="519">
                  <c:v>405.15</c:v>
                </c:pt>
                <c:pt idx="520">
                  <c:v>405.12</c:v>
                </c:pt>
                <c:pt idx="521">
                  <c:v>404.76</c:v>
                </c:pt>
                <c:pt idx="522">
                  <c:v>404.21</c:v>
                </c:pt>
                <c:pt idx="523">
                  <c:v>403.61</c:v>
                </c:pt>
                <c:pt idx="524">
                  <c:v>403.81</c:v>
                </c:pt>
                <c:pt idx="525">
                  <c:v>403.96</c:v>
                </c:pt>
                <c:pt idx="526">
                  <c:v>403.7</c:v>
                </c:pt>
                <c:pt idx="527">
                  <c:v>403.88</c:v>
                </c:pt>
                <c:pt idx="528">
                  <c:v>404</c:v>
                </c:pt>
                <c:pt idx="529">
                  <c:v>404.03</c:v>
                </c:pt>
                <c:pt idx="530">
                  <c:v>404.24</c:v>
                </c:pt>
                <c:pt idx="531">
                  <c:v>404.26</c:v>
                </c:pt>
                <c:pt idx="532">
                  <c:v>404.47</c:v>
                </c:pt>
                <c:pt idx="533">
                  <c:v>404.55</c:v>
                </c:pt>
                <c:pt idx="534">
                  <c:v>404.53</c:v>
                </c:pt>
                <c:pt idx="535">
                  <c:v>404.23</c:v>
                </c:pt>
                <c:pt idx="536">
                  <c:v>403.57</c:v>
                </c:pt>
                <c:pt idx="537">
                  <c:v>404.25</c:v>
                </c:pt>
                <c:pt idx="538">
                  <c:v>404.42</c:v>
                </c:pt>
                <c:pt idx="539">
                  <c:v>404.37</c:v>
                </c:pt>
                <c:pt idx="540">
                  <c:v>404.03</c:v>
                </c:pt>
                <c:pt idx="541">
                  <c:v>404.24</c:v>
                </c:pt>
                <c:pt idx="542">
                  <c:v>404.26</c:v>
                </c:pt>
                <c:pt idx="543">
                  <c:v>404.47</c:v>
                </c:pt>
                <c:pt idx="544">
                  <c:v>404.55</c:v>
                </c:pt>
                <c:pt idx="545">
                  <c:v>404.53</c:v>
                </c:pt>
                <c:pt idx="546">
                  <c:v>404.23</c:v>
                </c:pt>
                <c:pt idx="547">
                  <c:v>403.57</c:v>
                </c:pt>
                <c:pt idx="548">
                  <c:v>404.25</c:v>
                </c:pt>
                <c:pt idx="549">
                  <c:v>404.42</c:v>
                </c:pt>
                <c:pt idx="550">
                  <c:v>404.37</c:v>
                </c:pt>
                <c:pt idx="551">
                  <c:v>404.47</c:v>
                </c:pt>
                <c:pt idx="552">
                  <c:v>404.34</c:v>
                </c:pt>
                <c:pt idx="553">
                  <c:v>404.36</c:v>
                </c:pt>
                <c:pt idx="554">
                  <c:v>404.35</c:v>
                </c:pt>
                <c:pt idx="555">
                  <c:v>404.42</c:v>
                </c:pt>
                <c:pt idx="556">
                  <c:v>404.41</c:v>
                </c:pt>
                <c:pt idx="557">
                  <c:v>404.32</c:v>
                </c:pt>
                <c:pt idx="558">
                  <c:v>404.16</c:v>
                </c:pt>
                <c:pt idx="559">
                  <c:v>403.98</c:v>
                </c:pt>
                <c:pt idx="560">
                  <c:v>404.14</c:v>
                </c:pt>
                <c:pt idx="561">
                  <c:v>404.03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F9-A44C-8E75-FCE9AFBD20CD}"/>
            </c:ext>
          </c:extLst>
        </c:ser>
        <c:ser>
          <c:idx val="1"/>
          <c:order val="1"/>
          <c:tx>
            <c:strRef>
              <c:f>'Figure 3.D.5'!$L$1</c:f>
              <c:strCache>
                <c:ptCount val="1"/>
                <c:pt idx="0">
                  <c:v>EUR/AMD (lhs)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3.D.5'!$J$2:$J$563</c:f>
              <c:numCache>
                <c:formatCode>m/d/yyyy</c:formatCode>
                <c:ptCount val="562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44568</c:v>
                </c:pt>
                <c:pt idx="4">
                  <c:v>44571</c:v>
                </c:pt>
                <c:pt idx="5">
                  <c:v>44572</c:v>
                </c:pt>
                <c:pt idx="6">
                  <c:v>44573</c:v>
                </c:pt>
                <c:pt idx="7">
                  <c:v>44574</c:v>
                </c:pt>
                <c:pt idx="8">
                  <c:v>44575</c:v>
                </c:pt>
                <c:pt idx="9">
                  <c:v>44578</c:v>
                </c:pt>
                <c:pt idx="10">
                  <c:v>44579</c:v>
                </c:pt>
                <c:pt idx="11">
                  <c:v>44580</c:v>
                </c:pt>
                <c:pt idx="12">
                  <c:v>44581</c:v>
                </c:pt>
                <c:pt idx="13">
                  <c:v>44582</c:v>
                </c:pt>
                <c:pt idx="14">
                  <c:v>44585</c:v>
                </c:pt>
                <c:pt idx="15">
                  <c:v>44586</c:v>
                </c:pt>
                <c:pt idx="16">
                  <c:v>44587</c:v>
                </c:pt>
                <c:pt idx="17">
                  <c:v>44588</c:v>
                </c:pt>
                <c:pt idx="18">
                  <c:v>44592</c:v>
                </c:pt>
                <c:pt idx="19">
                  <c:v>44593</c:v>
                </c:pt>
                <c:pt idx="20">
                  <c:v>44594</c:v>
                </c:pt>
                <c:pt idx="21">
                  <c:v>44595</c:v>
                </c:pt>
                <c:pt idx="22">
                  <c:v>44596</c:v>
                </c:pt>
                <c:pt idx="23">
                  <c:v>44599</c:v>
                </c:pt>
                <c:pt idx="24">
                  <c:v>44600</c:v>
                </c:pt>
                <c:pt idx="25">
                  <c:v>44601</c:v>
                </c:pt>
                <c:pt idx="26">
                  <c:v>44602</c:v>
                </c:pt>
                <c:pt idx="27">
                  <c:v>44603</c:v>
                </c:pt>
                <c:pt idx="28">
                  <c:v>44606</c:v>
                </c:pt>
                <c:pt idx="29">
                  <c:v>44607</c:v>
                </c:pt>
                <c:pt idx="30">
                  <c:v>44608</c:v>
                </c:pt>
                <c:pt idx="31">
                  <c:v>44609</c:v>
                </c:pt>
                <c:pt idx="32">
                  <c:v>44610</c:v>
                </c:pt>
                <c:pt idx="33">
                  <c:v>44613</c:v>
                </c:pt>
                <c:pt idx="34">
                  <c:v>44614</c:v>
                </c:pt>
                <c:pt idx="35">
                  <c:v>44615</c:v>
                </c:pt>
                <c:pt idx="36">
                  <c:v>44616</c:v>
                </c:pt>
                <c:pt idx="37">
                  <c:v>44617</c:v>
                </c:pt>
                <c:pt idx="38">
                  <c:v>44620</c:v>
                </c:pt>
                <c:pt idx="39">
                  <c:v>44621</c:v>
                </c:pt>
                <c:pt idx="40">
                  <c:v>44622</c:v>
                </c:pt>
                <c:pt idx="41">
                  <c:v>44623</c:v>
                </c:pt>
                <c:pt idx="42">
                  <c:v>44624</c:v>
                </c:pt>
                <c:pt idx="43">
                  <c:v>44627</c:v>
                </c:pt>
                <c:pt idx="44">
                  <c:v>44629</c:v>
                </c:pt>
                <c:pt idx="45">
                  <c:v>44630</c:v>
                </c:pt>
                <c:pt idx="46">
                  <c:v>44631</c:v>
                </c:pt>
                <c:pt idx="47">
                  <c:v>44634</c:v>
                </c:pt>
                <c:pt idx="48">
                  <c:v>44635</c:v>
                </c:pt>
                <c:pt idx="49">
                  <c:v>44636</c:v>
                </c:pt>
                <c:pt idx="50">
                  <c:v>44637</c:v>
                </c:pt>
                <c:pt idx="51">
                  <c:v>44638</c:v>
                </c:pt>
                <c:pt idx="52">
                  <c:v>44641</c:v>
                </c:pt>
                <c:pt idx="53">
                  <c:v>44642</c:v>
                </c:pt>
                <c:pt idx="54">
                  <c:v>44643</c:v>
                </c:pt>
                <c:pt idx="55">
                  <c:v>44644</c:v>
                </c:pt>
                <c:pt idx="56">
                  <c:v>44645</c:v>
                </c:pt>
                <c:pt idx="57">
                  <c:v>44648</c:v>
                </c:pt>
                <c:pt idx="58">
                  <c:v>44649</c:v>
                </c:pt>
                <c:pt idx="59">
                  <c:v>44650</c:v>
                </c:pt>
                <c:pt idx="60">
                  <c:v>44651</c:v>
                </c:pt>
                <c:pt idx="61">
                  <c:v>44652</c:v>
                </c:pt>
                <c:pt idx="62">
                  <c:v>44655</c:v>
                </c:pt>
                <c:pt idx="63">
                  <c:v>44656</c:v>
                </c:pt>
                <c:pt idx="64">
                  <c:v>44657</c:v>
                </c:pt>
                <c:pt idx="65">
                  <c:v>44658</c:v>
                </c:pt>
                <c:pt idx="66">
                  <c:v>44659</c:v>
                </c:pt>
                <c:pt idx="67">
                  <c:v>44662</c:v>
                </c:pt>
                <c:pt idx="68">
                  <c:v>44663</c:v>
                </c:pt>
                <c:pt idx="69">
                  <c:v>44664</c:v>
                </c:pt>
                <c:pt idx="70">
                  <c:v>44665</c:v>
                </c:pt>
                <c:pt idx="71">
                  <c:v>44666</c:v>
                </c:pt>
                <c:pt idx="72">
                  <c:v>44669</c:v>
                </c:pt>
                <c:pt idx="73">
                  <c:v>44670</c:v>
                </c:pt>
                <c:pt idx="74">
                  <c:v>44671</c:v>
                </c:pt>
                <c:pt idx="75">
                  <c:v>44672</c:v>
                </c:pt>
                <c:pt idx="76">
                  <c:v>44673</c:v>
                </c:pt>
                <c:pt idx="77">
                  <c:v>44676</c:v>
                </c:pt>
                <c:pt idx="78">
                  <c:v>44677</c:v>
                </c:pt>
                <c:pt idx="79">
                  <c:v>44678</c:v>
                </c:pt>
                <c:pt idx="80">
                  <c:v>44679</c:v>
                </c:pt>
                <c:pt idx="81">
                  <c:v>44680</c:v>
                </c:pt>
                <c:pt idx="82">
                  <c:v>44683</c:v>
                </c:pt>
                <c:pt idx="83">
                  <c:v>44684</c:v>
                </c:pt>
                <c:pt idx="84">
                  <c:v>44685</c:v>
                </c:pt>
                <c:pt idx="85">
                  <c:v>44686</c:v>
                </c:pt>
                <c:pt idx="86">
                  <c:v>44687</c:v>
                </c:pt>
                <c:pt idx="87">
                  <c:v>44691</c:v>
                </c:pt>
                <c:pt idx="88">
                  <c:v>44692</c:v>
                </c:pt>
                <c:pt idx="89">
                  <c:v>44693</c:v>
                </c:pt>
                <c:pt idx="90">
                  <c:v>44694</c:v>
                </c:pt>
                <c:pt idx="91">
                  <c:v>44697</c:v>
                </c:pt>
                <c:pt idx="92">
                  <c:v>44698</c:v>
                </c:pt>
                <c:pt idx="93">
                  <c:v>44699</c:v>
                </c:pt>
                <c:pt idx="94">
                  <c:v>44700</c:v>
                </c:pt>
                <c:pt idx="95">
                  <c:v>44701</c:v>
                </c:pt>
                <c:pt idx="96">
                  <c:v>44704</c:v>
                </c:pt>
                <c:pt idx="97">
                  <c:v>44705</c:v>
                </c:pt>
                <c:pt idx="98">
                  <c:v>44706</c:v>
                </c:pt>
                <c:pt idx="99">
                  <c:v>44707</c:v>
                </c:pt>
                <c:pt idx="100">
                  <c:v>44708</c:v>
                </c:pt>
                <c:pt idx="101">
                  <c:v>44711</c:v>
                </c:pt>
                <c:pt idx="102">
                  <c:v>44712</c:v>
                </c:pt>
                <c:pt idx="103">
                  <c:v>44713</c:v>
                </c:pt>
                <c:pt idx="104">
                  <c:v>44714</c:v>
                </c:pt>
                <c:pt idx="105">
                  <c:v>44715</c:v>
                </c:pt>
                <c:pt idx="106">
                  <c:v>44718</c:v>
                </c:pt>
                <c:pt idx="107">
                  <c:v>44719</c:v>
                </c:pt>
                <c:pt idx="108">
                  <c:v>44720</c:v>
                </c:pt>
                <c:pt idx="109">
                  <c:v>44721</c:v>
                </c:pt>
                <c:pt idx="110">
                  <c:v>44722</c:v>
                </c:pt>
                <c:pt idx="111">
                  <c:v>44725</c:v>
                </c:pt>
                <c:pt idx="112">
                  <c:v>44726</c:v>
                </c:pt>
                <c:pt idx="113">
                  <c:v>44727</c:v>
                </c:pt>
                <c:pt idx="114">
                  <c:v>44728</c:v>
                </c:pt>
                <c:pt idx="115">
                  <c:v>44729</c:v>
                </c:pt>
                <c:pt idx="116">
                  <c:v>44732</c:v>
                </c:pt>
                <c:pt idx="117">
                  <c:v>44733</c:v>
                </c:pt>
                <c:pt idx="118">
                  <c:v>44734</c:v>
                </c:pt>
                <c:pt idx="119">
                  <c:v>44735</c:v>
                </c:pt>
                <c:pt idx="120">
                  <c:v>44736</c:v>
                </c:pt>
                <c:pt idx="121">
                  <c:v>44739</c:v>
                </c:pt>
                <c:pt idx="122">
                  <c:v>44740</c:v>
                </c:pt>
                <c:pt idx="123">
                  <c:v>44741</c:v>
                </c:pt>
                <c:pt idx="124">
                  <c:v>44742</c:v>
                </c:pt>
                <c:pt idx="125">
                  <c:v>44743</c:v>
                </c:pt>
                <c:pt idx="126">
                  <c:v>44746</c:v>
                </c:pt>
                <c:pt idx="127">
                  <c:v>44748</c:v>
                </c:pt>
                <c:pt idx="128">
                  <c:v>44749</c:v>
                </c:pt>
                <c:pt idx="129">
                  <c:v>44750</c:v>
                </c:pt>
                <c:pt idx="130">
                  <c:v>44753</c:v>
                </c:pt>
                <c:pt idx="131">
                  <c:v>44754</c:v>
                </c:pt>
                <c:pt idx="132">
                  <c:v>44755</c:v>
                </c:pt>
                <c:pt idx="133">
                  <c:v>44756</c:v>
                </c:pt>
                <c:pt idx="134">
                  <c:v>44757</c:v>
                </c:pt>
                <c:pt idx="135">
                  <c:v>44760</c:v>
                </c:pt>
                <c:pt idx="136">
                  <c:v>44761</c:v>
                </c:pt>
                <c:pt idx="137">
                  <c:v>44762</c:v>
                </c:pt>
                <c:pt idx="138">
                  <c:v>44763</c:v>
                </c:pt>
                <c:pt idx="139">
                  <c:v>44764</c:v>
                </c:pt>
                <c:pt idx="140">
                  <c:v>44767</c:v>
                </c:pt>
                <c:pt idx="141">
                  <c:v>44768</c:v>
                </c:pt>
                <c:pt idx="142">
                  <c:v>44769</c:v>
                </c:pt>
                <c:pt idx="143">
                  <c:v>44770</c:v>
                </c:pt>
                <c:pt idx="144">
                  <c:v>44771</c:v>
                </c:pt>
                <c:pt idx="145">
                  <c:v>44774</c:v>
                </c:pt>
                <c:pt idx="146">
                  <c:v>44775</c:v>
                </c:pt>
                <c:pt idx="147">
                  <c:v>44776</c:v>
                </c:pt>
                <c:pt idx="148">
                  <c:v>44777</c:v>
                </c:pt>
                <c:pt idx="149">
                  <c:v>44778</c:v>
                </c:pt>
                <c:pt idx="150">
                  <c:v>44781</c:v>
                </c:pt>
                <c:pt idx="151">
                  <c:v>44782</c:v>
                </c:pt>
                <c:pt idx="152">
                  <c:v>44783</c:v>
                </c:pt>
                <c:pt idx="153">
                  <c:v>44784</c:v>
                </c:pt>
                <c:pt idx="154">
                  <c:v>44785</c:v>
                </c:pt>
                <c:pt idx="155">
                  <c:v>44788</c:v>
                </c:pt>
                <c:pt idx="156">
                  <c:v>44789</c:v>
                </c:pt>
                <c:pt idx="157">
                  <c:v>44790</c:v>
                </c:pt>
                <c:pt idx="158">
                  <c:v>44791</c:v>
                </c:pt>
                <c:pt idx="159">
                  <c:v>44792</c:v>
                </c:pt>
                <c:pt idx="160">
                  <c:v>44795</c:v>
                </c:pt>
                <c:pt idx="161">
                  <c:v>44796</c:v>
                </c:pt>
                <c:pt idx="162">
                  <c:v>44797</c:v>
                </c:pt>
                <c:pt idx="163">
                  <c:v>44798</c:v>
                </c:pt>
                <c:pt idx="164">
                  <c:v>44799</c:v>
                </c:pt>
                <c:pt idx="165">
                  <c:v>44802</c:v>
                </c:pt>
                <c:pt idx="166">
                  <c:v>44803</c:v>
                </c:pt>
                <c:pt idx="167">
                  <c:v>44804</c:v>
                </c:pt>
                <c:pt idx="168">
                  <c:v>44805</c:v>
                </c:pt>
                <c:pt idx="169">
                  <c:v>44806</c:v>
                </c:pt>
                <c:pt idx="170">
                  <c:v>44809</c:v>
                </c:pt>
                <c:pt idx="171">
                  <c:v>44810</c:v>
                </c:pt>
                <c:pt idx="172">
                  <c:v>44811</c:v>
                </c:pt>
                <c:pt idx="173">
                  <c:v>44812</c:v>
                </c:pt>
                <c:pt idx="174">
                  <c:v>44813</c:v>
                </c:pt>
                <c:pt idx="175">
                  <c:v>44816</c:v>
                </c:pt>
                <c:pt idx="176">
                  <c:v>44817</c:v>
                </c:pt>
                <c:pt idx="177">
                  <c:v>44818</c:v>
                </c:pt>
                <c:pt idx="178">
                  <c:v>44819</c:v>
                </c:pt>
                <c:pt idx="179">
                  <c:v>44820</c:v>
                </c:pt>
                <c:pt idx="180">
                  <c:v>44823</c:v>
                </c:pt>
                <c:pt idx="181">
                  <c:v>44824</c:v>
                </c:pt>
                <c:pt idx="182">
                  <c:v>44826</c:v>
                </c:pt>
                <c:pt idx="183">
                  <c:v>44827</c:v>
                </c:pt>
                <c:pt idx="184">
                  <c:v>44830</c:v>
                </c:pt>
                <c:pt idx="185">
                  <c:v>44831</c:v>
                </c:pt>
                <c:pt idx="186">
                  <c:v>44832</c:v>
                </c:pt>
                <c:pt idx="187">
                  <c:v>44833</c:v>
                </c:pt>
                <c:pt idx="188">
                  <c:v>44834</c:v>
                </c:pt>
                <c:pt idx="189">
                  <c:v>44837</c:v>
                </c:pt>
                <c:pt idx="190">
                  <c:v>44838</c:v>
                </c:pt>
                <c:pt idx="191">
                  <c:v>44839</c:v>
                </c:pt>
                <c:pt idx="192">
                  <c:v>44840</c:v>
                </c:pt>
                <c:pt idx="193">
                  <c:v>44841</c:v>
                </c:pt>
                <c:pt idx="194">
                  <c:v>44844</c:v>
                </c:pt>
                <c:pt idx="195">
                  <c:v>44845</c:v>
                </c:pt>
                <c:pt idx="196">
                  <c:v>44846</c:v>
                </c:pt>
                <c:pt idx="197">
                  <c:v>44847</c:v>
                </c:pt>
                <c:pt idx="198">
                  <c:v>44848</c:v>
                </c:pt>
                <c:pt idx="199">
                  <c:v>44851</c:v>
                </c:pt>
                <c:pt idx="200">
                  <c:v>44852</c:v>
                </c:pt>
                <c:pt idx="201">
                  <c:v>44853</c:v>
                </c:pt>
                <c:pt idx="202">
                  <c:v>44854</c:v>
                </c:pt>
                <c:pt idx="203">
                  <c:v>44855</c:v>
                </c:pt>
                <c:pt idx="204">
                  <c:v>44858</c:v>
                </c:pt>
                <c:pt idx="205">
                  <c:v>44859</c:v>
                </c:pt>
                <c:pt idx="206">
                  <c:v>44860</c:v>
                </c:pt>
                <c:pt idx="207">
                  <c:v>44861</c:v>
                </c:pt>
                <c:pt idx="208">
                  <c:v>44862</c:v>
                </c:pt>
                <c:pt idx="209">
                  <c:v>44865</c:v>
                </c:pt>
                <c:pt idx="210">
                  <c:v>44866</c:v>
                </c:pt>
                <c:pt idx="211">
                  <c:v>44867</c:v>
                </c:pt>
                <c:pt idx="212">
                  <c:v>44868</c:v>
                </c:pt>
                <c:pt idx="213">
                  <c:v>44869</c:v>
                </c:pt>
                <c:pt idx="214">
                  <c:v>44872</c:v>
                </c:pt>
                <c:pt idx="215">
                  <c:v>44873</c:v>
                </c:pt>
                <c:pt idx="216">
                  <c:v>44874</c:v>
                </c:pt>
                <c:pt idx="217">
                  <c:v>44875</c:v>
                </c:pt>
                <c:pt idx="218">
                  <c:v>44876</c:v>
                </c:pt>
                <c:pt idx="219">
                  <c:v>44879</c:v>
                </c:pt>
                <c:pt idx="220">
                  <c:v>44880</c:v>
                </c:pt>
                <c:pt idx="221">
                  <c:v>44881</c:v>
                </c:pt>
                <c:pt idx="222">
                  <c:v>44882</c:v>
                </c:pt>
                <c:pt idx="223">
                  <c:v>44883</c:v>
                </c:pt>
                <c:pt idx="224">
                  <c:v>44886</c:v>
                </c:pt>
                <c:pt idx="225">
                  <c:v>44887</c:v>
                </c:pt>
                <c:pt idx="226">
                  <c:v>44888</c:v>
                </c:pt>
                <c:pt idx="227">
                  <c:v>44889</c:v>
                </c:pt>
                <c:pt idx="228">
                  <c:v>44890</c:v>
                </c:pt>
                <c:pt idx="229">
                  <c:v>44893</c:v>
                </c:pt>
                <c:pt idx="230">
                  <c:v>44894</c:v>
                </c:pt>
                <c:pt idx="231">
                  <c:v>44895</c:v>
                </c:pt>
                <c:pt idx="232">
                  <c:v>44896</c:v>
                </c:pt>
                <c:pt idx="233">
                  <c:v>44897</c:v>
                </c:pt>
                <c:pt idx="234">
                  <c:v>44900</c:v>
                </c:pt>
                <c:pt idx="235">
                  <c:v>44901</c:v>
                </c:pt>
                <c:pt idx="236">
                  <c:v>44902</c:v>
                </c:pt>
                <c:pt idx="237">
                  <c:v>44903</c:v>
                </c:pt>
                <c:pt idx="238">
                  <c:v>44904</c:v>
                </c:pt>
                <c:pt idx="239">
                  <c:v>44907</c:v>
                </c:pt>
                <c:pt idx="240">
                  <c:v>44908</c:v>
                </c:pt>
                <c:pt idx="241">
                  <c:v>44909</c:v>
                </c:pt>
                <c:pt idx="242">
                  <c:v>44910</c:v>
                </c:pt>
                <c:pt idx="243">
                  <c:v>44911</c:v>
                </c:pt>
                <c:pt idx="244">
                  <c:v>44914</c:v>
                </c:pt>
                <c:pt idx="245">
                  <c:v>44915</c:v>
                </c:pt>
                <c:pt idx="246">
                  <c:v>44916</c:v>
                </c:pt>
                <c:pt idx="247">
                  <c:v>44917</c:v>
                </c:pt>
                <c:pt idx="248">
                  <c:v>44918</c:v>
                </c:pt>
                <c:pt idx="249">
                  <c:v>44921</c:v>
                </c:pt>
                <c:pt idx="250">
                  <c:v>44922</c:v>
                </c:pt>
                <c:pt idx="251">
                  <c:v>44923</c:v>
                </c:pt>
                <c:pt idx="252">
                  <c:v>44924</c:v>
                </c:pt>
                <c:pt idx="253">
                  <c:v>44925</c:v>
                </c:pt>
                <c:pt idx="254">
                  <c:v>44929</c:v>
                </c:pt>
                <c:pt idx="255">
                  <c:v>44930</c:v>
                </c:pt>
                <c:pt idx="256">
                  <c:v>44931</c:v>
                </c:pt>
                <c:pt idx="257">
                  <c:v>44935</c:v>
                </c:pt>
                <c:pt idx="258">
                  <c:v>44936</c:v>
                </c:pt>
                <c:pt idx="259">
                  <c:v>44937</c:v>
                </c:pt>
                <c:pt idx="260">
                  <c:v>44938</c:v>
                </c:pt>
                <c:pt idx="261">
                  <c:v>44939</c:v>
                </c:pt>
                <c:pt idx="262">
                  <c:v>44942</c:v>
                </c:pt>
                <c:pt idx="263">
                  <c:v>44943</c:v>
                </c:pt>
                <c:pt idx="264">
                  <c:v>44944</c:v>
                </c:pt>
                <c:pt idx="265">
                  <c:v>44945</c:v>
                </c:pt>
                <c:pt idx="266">
                  <c:v>44946</c:v>
                </c:pt>
                <c:pt idx="267">
                  <c:v>44949</c:v>
                </c:pt>
                <c:pt idx="268">
                  <c:v>44950</c:v>
                </c:pt>
                <c:pt idx="269">
                  <c:v>44951</c:v>
                </c:pt>
                <c:pt idx="270">
                  <c:v>44952</c:v>
                </c:pt>
                <c:pt idx="271">
                  <c:v>44953</c:v>
                </c:pt>
                <c:pt idx="272">
                  <c:v>44956</c:v>
                </c:pt>
                <c:pt idx="273">
                  <c:v>44957</c:v>
                </c:pt>
                <c:pt idx="274">
                  <c:v>44958</c:v>
                </c:pt>
                <c:pt idx="275">
                  <c:v>44959</c:v>
                </c:pt>
                <c:pt idx="276">
                  <c:v>44960</c:v>
                </c:pt>
                <c:pt idx="277">
                  <c:v>44963</c:v>
                </c:pt>
                <c:pt idx="278">
                  <c:v>44964</c:v>
                </c:pt>
                <c:pt idx="279">
                  <c:v>44965</c:v>
                </c:pt>
                <c:pt idx="280">
                  <c:v>44966</c:v>
                </c:pt>
                <c:pt idx="281">
                  <c:v>44967</c:v>
                </c:pt>
                <c:pt idx="282">
                  <c:v>44970</c:v>
                </c:pt>
                <c:pt idx="283">
                  <c:v>44971</c:v>
                </c:pt>
                <c:pt idx="284">
                  <c:v>44972</c:v>
                </c:pt>
                <c:pt idx="285">
                  <c:v>44973</c:v>
                </c:pt>
                <c:pt idx="286">
                  <c:v>44974</c:v>
                </c:pt>
                <c:pt idx="287">
                  <c:v>44977</c:v>
                </c:pt>
                <c:pt idx="288">
                  <c:v>44978</c:v>
                </c:pt>
                <c:pt idx="289">
                  <c:v>44979</c:v>
                </c:pt>
                <c:pt idx="290">
                  <c:v>44980</c:v>
                </c:pt>
                <c:pt idx="291">
                  <c:v>44981</c:v>
                </c:pt>
                <c:pt idx="292">
                  <c:v>44984</c:v>
                </c:pt>
                <c:pt idx="293">
                  <c:v>44985</c:v>
                </c:pt>
                <c:pt idx="294">
                  <c:v>44986</c:v>
                </c:pt>
                <c:pt idx="295">
                  <c:v>44987</c:v>
                </c:pt>
                <c:pt idx="296">
                  <c:v>44988</c:v>
                </c:pt>
                <c:pt idx="297">
                  <c:v>44991</c:v>
                </c:pt>
                <c:pt idx="298">
                  <c:v>44992</c:v>
                </c:pt>
                <c:pt idx="299">
                  <c:v>44994</c:v>
                </c:pt>
                <c:pt idx="300">
                  <c:v>44995</c:v>
                </c:pt>
                <c:pt idx="301">
                  <c:v>44998</c:v>
                </c:pt>
                <c:pt idx="302">
                  <c:v>44999</c:v>
                </c:pt>
                <c:pt idx="303">
                  <c:v>45000</c:v>
                </c:pt>
                <c:pt idx="304">
                  <c:v>45001</c:v>
                </c:pt>
                <c:pt idx="305">
                  <c:v>45002</c:v>
                </c:pt>
                <c:pt idx="306">
                  <c:v>45005</c:v>
                </c:pt>
                <c:pt idx="307">
                  <c:v>45006</c:v>
                </c:pt>
                <c:pt idx="308">
                  <c:v>45007</c:v>
                </c:pt>
                <c:pt idx="309">
                  <c:v>45008</c:v>
                </c:pt>
                <c:pt idx="310">
                  <c:v>45009</c:v>
                </c:pt>
                <c:pt idx="311">
                  <c:v>45012</c:v>
                </c:pt>
                <c:pt idx="312">
                  <c:v>45013</c:v>
                </c:pt>
                <c:pt idx="313">
                  <c:v>45014</c:v>
                </c:pt>
                <c:pt idx="314">
                  <c:v>45015</c:v>
                </c:pt>
                <c:pt idx="315">
                  <c:v>45016</c:v>
                </c:pt>
                <c:pt idx="316">
                  <c:v>45019</c:v>
                </c:pt>
                <c:pt idx="317">
                  <c:v>45020</c:v>
                </c:pt>
                <c:pt idx="318">
                  <c:v>45021</c:v>
                </c:pt>
                <c:pt idx="319">
                  <c:v>45022</c:v>
                </c:pt>
                <c:pt idx="320">
                  <c:v>45023</c:v>
                </c:pt>
                <c:pt idx="321">
                  <c:v>45026</c:v>
                </c:pt>
                <c:pt idx="322">
                  <c:v>45027</c:v>
                </c:pt>
                <c:pt idx="323">
                  <c:v>45028</c:v>
                </c:pt>
                <c:pt idx="324">
                  <c:v>45029</c:v>
                </c:pt>
                <c:pt idx="325">
                  <c:v>45030</c:v>
                </c:pt>
                <c:pt idx="326">
                  <c:v>45033</c:v>
                </c:pt>
                <c:pt idx="327">
                  <c:v>45034</c:v>
                </c:pt>
                <c:pt idx="328">
                  <c:v>45035</c:v>
                </c:pt>
                <c:pt idx="329">
                  <c:v>45036</c:v>
                </c:pt>
                <c:pt idx="330">
                  <c:v>45037</c:v>
                </c:pt>
                <c:pt idx="331">
                  <c:v>45041</c:v>
                </c:pt>
                <c:pt idx="332">
                  <c:v>45042</c:v>
                </c:pt>
                <c:pt idx="333">
                  <c:v>45043</c:v>
                </c:pt>
                <c:pt idx="334">
                  <c:v>45044</c:v>
                </c:pt>
                <c:pt idx="335">
                  <c:v>45048</c:v>
                </c:pt>
                <c:pt idx="336">
                  <c:v>45049</c:v>
                </c:pt>
                <c:pt idx="337">
                  <c:v>45050</c:v>
                </c:pt>
                <c:pt idx="338">
                  <c:v>45051</c:v>
                </c:pt>
                <c:pt idx="339">
                  <c:v>45054</c:v>
                </c:pt>
                <c:pt idx="340">
                  <c:v>45056</c:v>
                </c:pt>
                <c:pt idx="341">
                  <c:v>45057</c:v>
                </c:pt>
                <c:pt idx="342">
                  <c:v>45058</c:v>
                </c:pt>
                <c:pt idx="343">
                  <c:v>45061</c:v>
                </c:pt>
                <c:pt idx="344">
                  <c:v>45062</c:v>
                </c:pt>
                <c:pt idx="345">
                  <c:v>45063</c:v>
                </c:pt>
                <c:pt idx="346">
                  <c:v>45064</c:v>
                </c:pt>
                <c:pt idx="347">
                  <c:v>45065</c:v>
                </c:pt>
                <c:pt idx="348">
                  <c:v>45068</c:v>
                </c:pt>
                <c:pt idx="349">
                  <c:v>45069</c:v>
                </c:pt>
                <c:pt idx="350">
                  <c:v>45070</c:v>
                </c:pt>
                <c:pt idx="351">
                  <c:v>45071</c:v>
                </c:pt>
                <c:pt idx="352">
                  <c:v>45072</c:v>
                </c:pt>
                <c:pt idx="353">
                  <c:v>45075</c:v>
                </c:pt>
                <c:pt idx="354">
                  <c:v>45076</c:v>
                </c:pt>
                <c:pt idx="355">
                  <c:v>45077</c:v>
                </c:pt>
                <c:pt idx="356">
                  <c:v>45078</c:v>
                </c:pt>
                <c:pt idx="357">
                  <c:v>45079</c:v>
                </c:pt>
                <c:pt idx="358">
                  <c:v>45082</c:v>
                </c:pt>
                <c:pt idx="359">
                  <c:v>45083</c:v>
                </c:pt>
                <c:pt idx="360">
                  <c:v>45084</c:v>
                </c:pt>
                <c:pt idx="361">
                  <c:v>45085</c:v>
                </c:pt>
                <c:pt idx="362">
                  <c:v>45086</c:v>
                </c:pt>
                <c:pt idx="363">
                  <c:v>45089</c:v>
                </c:pt>
                <c:pt idx="364">
                  <c:v>45090</c:v>
                </c:pt>
                <c:pt idx="365">
                  <c:v>45091</c:v>
                </c:pt>
                <c:pt idx="366">
                  <c:v>45092</c:v>
                </c:pt>
                <c:pt idx="367">
                  <c:v>45093</c:v>
                </c:pt>
                <c:pt idx="368">
                  <c:v>45096</c:v>
                </c:pt>
                <c:pt idx="369">
                  <c:v>45097</c:v>
                </c:pt>
                <c:pt idx="370">
                  <c:v>45098</c:v>
                </c:pt>
                <c:pt idx="371">
                  <c:v>45099</c:v>
                </c:pt>
                <c:pt idx="372">
                  <c:v>45100</c:v>
                </c:pt>
                <c:pt idx="373">
                  <c:v>45103</c:v>
                </c:pt>
                <c:pt idx="374">
                  <c:v>45104</c:v>
                </c:pt>
                <c:pt idx="375">
                  <c:v>45105</c:v>
                </c:pt>
                <c:pt idx="376">
                  <c:v>45106</c:v>
                </c:pt>
                <c:pt idx="377">
                  <c:v>45107</c:v>
                </c:pt>
                <c:pt idx="378">
                  <c:v>45110</c:v>
                </c:pt>
                <c:pt idx="379">
                  <c:v>45111</c:v>
                </c:pt>
                <c:pt idx="380">
                  <c:v>45113</c:v>
                </c:pt>
                <c:pt idx="381">
                  <c:v>45114</c:v>
                </c:pt>
                <c:pt idx="382">
                  <c:v>45117</c:v>
                </c:pt>
                <c:pt idx="383">
                  <c:v>45118</c:v>
                </c:pt>
                <c:pt idx="384">
                  <c:v>45119</c:v>
                </c:pt>
                <c:pt idx="385">
                  <c:v>45120</c:v>
                </c:pt>
                <c:pt idx="386">
                  <c:v>45121</c:v>
                </c:pt>
                <c:pt idx="387">
                  <c:v>45124</c:v>
                </c:pt>
                <c:pt idx="388">
                  <c:v>45125</c:v>
                </c:pt>
                <c:pt idx="389">
                  <c:v>45126</c:v>
                </c:pt>
                <c:pt idx="390">
                  <c:v>45127</c:v>
                </c:pt>
                <c:pt idx="391">
                  <c:v>45128</c:v>
                </c:pt>
                <c:pt idx="392">
                  <c:v>45131</c:v>
                </c:pt>
                <c:pt idx="393">
                  <c:v>45132</c:v>
                </c:pt>
                <c:pt idx="394">
                  <c:v>45133</c:v>
                </c:pt>
                <c:pt idx="395">
                  <c:v>45134</c:v>
                </c:pt>
                <c:pt idx="396">
                  <c:v>45135</c:v>
                </c:pt>
                <c:pt idx="397">
                  <c:v>45138</c:v>
                </c:pt>
                <c:pt idx="398">
                  <c:v>45139</c:v>
                </c:pt>
                <c:pt idx="399">
                  <c:v>45140</c:v>
                </c:pt>
                <c:pt idx="400">
                  <c:v>45141</c:v>
                </c:pt>
                <c:pt idx="401">
                  <c:v>45142</c:v>
                </c:pt>
                <c:pt idx="402">
                  <c:v>45145</c:v>
                </c:pt>
                <c:pt idx="403">
                  <c:v>45146</c:v>
                </c:pt>
                <c:pt idx="404">
                  <c:v>45147</c:v>
                </c:pt>
                <c:pt idx="405">
                  <c:v>45148</c:v>
                </c:pt>
                <c:pt idx="406">
                  <c:v>45149</c:v>
                </c:pt>
                <c:pt idx="407">
                  <c:v>45152</c:v>
                </c:pt>
                <c:pt idx="408">
                  <c:v>45153</c:v>
                </c:pt>
                <c:pt idx="409">
                  <c:v>45154</c:v>
                </c:pt>
                <c:pt idx="410">
                  <c:v>45155</c:v>
                </c:pt>
                <c:pt idx="411">
                  <c:v>45156</c:v>
                </c:pt>
                <c:pt idx="412">
                  <c:v>45159</c:v>
                </c:pt>
                <c:pt idx="413">
                  <c:v>45160</c:v>
                </c:pt>
                <c:pt idx="414">
                  <c:v>45161</c:v>
                </c:pt>
                <c:pt idx="415">
                  <c:v>45162</c:v>
                </c:pt>
                <c:pt idx="416">
                  <c:v>45163</c:v>
                </c:pt>
                <c:pt idx="417">
                  <c:v>45166</c:v>
                </c:pt>
                <c:pt idx="418">
                  <c:v>45167</c:v>
                </c:pt>
                <c:pt idx="419">
                  <c:v>45168</c:v>
                </c:pt>
                <c:pt idx="420">
                  <c:v>45169</c:v>
                </c:pt>
                <c:pt idx="421">
                  <c:v>45170</c:v>
                </c:pt>
                <c:pt idx="422">
                  <c:v>45173</c:v>
                </c:pt>
                <c:pt idx="423">
                  <c:v>45174</c:v>
                </c:pt>
                <c:pt idx="424">
                  <c:v>45175</c:v>
                </c:pt>
                <c:pt idx="425">
                  <c:v>45176</c:v>
                </c:pt>
                <c:pt idx="426">
                  <c:v>45177</c:v>
                </c:pt>
                <c:pt idx="427">
                  <c:v>45180</c:v>
                </c:pt>
                <c:pt idx="428">
                  <c:v>45181</c:v>
                </c:pt>
                <c:pt idx="429">
                  <c:v>45182</c:v>
                </c:pt>
                <c:pt idx="430">
                  <c:v>45183</c:v>
                </c:pt>
                <c:pt idx="431">
                  <c:v>45184</c:v>
                </c:pt>
                <c:pt idx="432">
                  <c:v>45187</c:v>
                </c:pt>
                <c:pt idx="433">
                  <c:v>45188</c:v>
                </c:pt>
                <c:pt idx="434">
                  <c:v>45189</c:v>
                </c:pt>
                <c:pt idx="435">
                  <c:v>45191</c:v>
                </c:pt>
                <c:pt idx="436">
                  <c:v>45194</c:v>
                </c:pt>
                <c:pt idx="437">
                  <c:v>45195</c:v>
                </c:pt>
                <c:pt idx="438">
                  <c:v>45196</c:v>
                </c:pt>
                <c:pt idx="439">
                  <c:v>45197</c:v>
                </c:pt>
                <c:pt idx="440">
                  <c:v>45198</c:v>
                </c:pt>
                <c:pt idx="441">
                  <c:v>45201</c:v>
                </c:pt>
                <c:pt idx="442">
                  <c:v>45202</c:v>
                </c:pt>
                <c:pt idx="443">
                  <c:v>45203</c:v>
                </c:pt>
                <c:pt idx="444">
                  <c:v>45204</c:v>
                </c:pt>
                <c:pt idx="445">
                  <c:v>45205</c:v>
                </c:pt>
                <c:pt idx="446">
                  <c:v>45208</c:v>
                </c:pt>
                <c:pt idx="447">
                  <c:v>45209</c:v>
                </c:pt>
                <c:pt idx="448">
                  <c:v>45210</c:v>
                </c:pt>
                <c:pt idx="449">
                  <c:v>45211</c:v>
                </c:pt>
                <c:pt idx="450">
                  <c:v>45212</c:v>
                </c:pt>
                <c:pt idx="451">
                  <c:v>45215</c:v>
                </c:pt>
                <c:pt idx="452">
                  <c:v>45216</c:v>
                </c:pt>
                <c:pt idx="453">
                  <c:v>45217</c:v>
                </c:pt>
                <c:pt idx="454">
                  <c:v>45218</c:v>
                </c:pt>
                <c:pt idx="455">
                  <c:v>45219</c:v>
                </c:pt>
                <c:pt idx="456">
                  <c:v>45222</c:v>
                </c:pt>
                <c:pt idx="457">
                  <c:v>45223</c:v>
                </c:pt>
                <c:pt idx="458">
                  <c:v>45224</c:v>
                </c:pt>
                <c:pt idx="459">
                  <c:v>45225</c:v>
                </c:pt>
                <c:pt idx="460">
                  <c:v>45226</c:v>
                </c:pt>
                <c:pt idx="461">
                  <c:v>45229</c:v>
                </c:pt>
                <c:pt idx="462">
                  <c:v>45230</c:v>
                </c:pt>
                <c:pt idx="463">
                  <c:v>45231</c:v>
                </c:pt>
                <c:pt idx="464">
                  <c:v>45232</c:v>
                </c:pt>
                <c:pt idx="465">
                  <c:v>45233</c:v>
                </c:pt>
                <c:pt idx="466">
                  <c:v>45236</c:v>
                </c:pt>
                <c:pt idx="467">
                  <c:v>45237</c:v>
                </c:pt>
                <c:pt idx="468">
                  <c:v>45238</c:v>
                </c:pt>
                <c:pt idx="469">
                  <c:v>45239</c:v>
                </c:pt>
                <c:pt idx="470">
                  <c:v>45240</c:v>
                </c:pt>
                <c:pt idx="471">
                  <c:v>45243</c:v>
                </c:pt>
                <c:pt idx="472">
                  <c:v>45244</c:v>
                </c:pt>
                <c:pt idx="473">
                  <c:v>45245</c:v>
                </c:pt>
                <c:pt idx="474">
                  <c:v>45246</c:v>
                </c:pt>
                <c:pt idx="475">
                  <c:v>45247</c:v>
                </c:pt>
                <c:pt idx="476">
                  <c:v>45250</c:v>
                </c:pt>
                <c:pt idx="477">
                  <c:v>45251</c:v>
                </c:pt>
                <c:pt idx="478">
                  <c:v>45252</c:v>
                </c:pt>
                <c:pt idx="479">
                  <c:v>45253</c:v>
                </c:pt>
                <c:pt idx="480">
                  <c:v>45254</c:v>
                </c:pt>
                <c:pt idx="481">
                  <c:v>45257</c:v>
                </c:pt>
                <c:pt idx="482">
                  <c:v>45258</c:v>
                </c:pt>
                <c:pt idx="483">
                  <c:v>45259</c:v>
                </c:pt>
                <c:pt idx="484">
                  <c:v>45260</c:v>
                </c:pt>
                <c:pt idx="485">
                  <c:v>45261</c:v>
                </c:pt>
                <c:pt idx="486">
                  <c:v>45264</c:v>
                </c:pt>
                <c:pt idx="487">
                  <c:v>45265</c:v>
                </c:pt>
                <c:pt idx="488">
                  <c:v>45266</c:v>
                </c:pt>
                <c:pt idx="489">
                  <c:v>45267</c:v>
                </c:pt>
                <c:pt idx="490">
                  <c:v>45268</c:v>
                </c:pt>
                <c:pt idx="491">
                  <c:v>45271</c:v>
                </c:pt>
                <c:pt idx="492">
                  <c:v>45272</c:v>
                </c:pt>
                <c:pt idx="493">
                  <c:v>45273</c:v>
                </c:pt>
                <c:pt idx="494">
                  <c:v>45274</c:v>
                </c:pt>
                <c:pt idx="495">
                  <c:v>45275</c:v>
                </c:pt>
                <c:pt idx="496">
                  <c:v>45278</c:v>
                </c:pt>
                <c:pt idx="497">
                  <c:v>45279</c:v>
                </c:pt>
                <c:pt idx="498">
                  <c:v>45280</c:v>
                </c:pt>
                <c:pt idx="499">
                  <c:v>45281</c:v>
                </c:pt>
                <c:pt idx="500">
                  <c:v>45282</c:v>
                </c:pt>
                <c:pt idx="501">
                  <c:v>45285</c:v>
                </c:pt>
                <c:pt idx="502">
                  <c:v>45286</c:v>
                </c:pt>
                <c:pt idx="503">
                  <c:v>45287</c:v>
                </c:pt>
                <c:pt idx="504">
                  <c:v>45288</c:v>
                </c:pt>
                <c:pt idx="505">
                  <c:v>45289</c:v>
                </c:pt>
                <c:pt idx="506">
                  <c:v>45294</c:v>
                </c:pt>
                <c:pt idx="507">
                  <c:v>45295</c:v>
                </c:pt>
                <c:pt idx="508">
                  <c:v>45296</c:v>
                </c:pt>
                <c:pt idx="509">
                  <c:v>45299</c:v>
                </c:pt>
                <c:pt idx="510">
                  <c:v>45300</c:v>
                </c:pt>
                <c:pt idx="511">
                  <c:v>45301</c:v>
                </c:pt>
                <c:pt idx="512">
                  <c:v>45302</c:v>
                </c:pt>
                <c:pt idx="513">
                  <c:v>45303</c:v>
                </c:pt>
                <c:pt idx="514">
                  <c:v>45306</c:v>
                </c:pt>
                <c:pt idx="515">
                  <c:v>45307</c:v>
                </c:pt>
                <c:pt idx="516">
                  <c:v>45308</c:v>
                </c:pt>
                <c:pt idx="517">
                  <c:v>45309</c:v>
                </c:pt>
                <c:pt idx="518">
                  <c:v>45310</c:v>
                </c:pt>
                <c:pt idx="519">
                  <c:v>45313</c:v>
                </c:pt>
                <c:pt idx="520">
                  <c:v>45314</c:v>
                </c:pt>
                <c:pt idx="521">
                  <c:v>45315</c:v>
                </c:pt>
                <c:pt idx="522">
                  <c:v>45316</c:v>
                </c:pt>
                <c:pt idx="523">
                  <c:v>45317</c:v>
                </c:pt>
                <c:pt idx="524">
                  <c:v>45320</c:v>
                </c:pt>
                <c:pt idx="525">
                  <c:v>45321</c:v>
                </c:pt>
                <c:pt idx="526">
                  <c:v>45322</c:v>
                </c:pt>
                <c:pt idx="527">
                  <c:v>45323</c:v>
                </c:pt>
                <c:pt idx="528">
                  <c:v>45324</c:v>
                </c:pt>
                <c:pt idx="529">
                  <c:v>45327</c:v>
                </c:pt>
                <c:pt idx="530">
                  <c:v>45328</c:v>
                </c:pt>
                <c:pt idx="531">
                  <c:v>45329</c:v>
                </c:pt>
                <c:pt idx="532">
                  <c:v>45330</c:v>
                </c:pt>
                <c:pt idx="533">
                  <c:v>45331</c:v>
                </c:pt>
                <c:pt idx="534">
                  <c:v>45334</c:v>
                </c:pt>
                <c:pt idx="535">
                  <c:v>45335</c:v>
                </c:pt>
                <c:pt idx="536">
                  <c:v>45336</c:v>
                </c:pt>
                <c:pt idx="537">
                  <c:v>45337</c:v>
                </c:pt>
                <c:pt idx="538">
                  <c:v>45338</c:v>
                </c:pt>
                <c:pt idx="539">
                  <c:v>45341</c:v>
                </c:pt>
                <c:pt idx="540">
                  <c:v>45327</c:v>
                </c:pt>
                <c:pt idx="541">
                  <c:v>45328</c:v>
                </c:pt>
                <c:pt idx="542">
                  <c:v>45329</c:v>
                </c:pt>
                <c:pt idx="543">
                  <c:v>45330</c:v>
                </c:pt>
                <c:pt idx="544">
                  <c:v>45331</c:v>
                </c:pt>
                <c:pt idx="545">
                  <c:v>45334</c:v>
                </c:pt>
                <c:pt idx="546">
                  <c:v>45335</c:v>
                </c:pt>
                <c:pt idx="547">
                  <c:v>45336</c:v>
                </c:pt>
                <c:pt idx="548">
                  <c:v>45337</c:v>
                </c:pt>
                <c:pt idx="549">
                  <c:v>45338</c:v>
                </c:pt>
                <c:pt idx="550">
                  <c:v>45341</c:v>
                </c:pt>
                <c:pt idx="551">
                  <c:v>45342</c:v>
                </c:pt>
                <c:pt idx="552">
                  <c:v>45343</c:v>
                </c:pt>
                <c:pt idx="553">
                  <c:v>45344</c:v>
                </c:pt>
                <c:pt idx="554">
                  <c:v>45345</c:v>
                </c:pt>
                <c:pt idx="555">
                  <c:v>45348</c:v>
                </c:pt>
                <c:pt idx="556">
                  <c:v>45349</c:v>
                </c:pt>
                <c:pt idx="557">
                  <c:v>45350</c:v>
                </c:pt>
                <c:pt idx="558">
                  <c:v>45351</c:v>
                </c:pt>
                <c:pt idx="559">
                  <c:v>45352</c:v>
                </c:pt>
                <c:pt idx="560">
                  <c:v>45355</c:v>
                </c:pt>
                <c:pt idx="561">
                  <c:v>45356</c:v>
                </c:pt>
              </c:numCache>
            </c:numRef>
          </c:cat>
          <c:val>
            <c:numRef>
              <c:f>'Figure 3.D.5'!$L$2:$L$563</c:f>
              <c:numCache>
                <c:formatCode>General</c:formatCode>
                <c:ptCount val="562"/>
                <c:pt idx="0">
                  <c:v>546.79999999999995</c:v>
                </c:pt>
                <c:pt idx="1">
                  <c:v>544.9</c:v>
                </c:pt>
                <c:pt idx="2">
                  <c:v>545.5</c:v>
                </c:pt>
                <c:pt idx="3">
                  <c:v>546.29999999999995</c:v>
                </c:pt>
                <c:pt idx="4">
                  <c:v>546.9</c:v>
                </c:pt>
                <c:pt idx="5">
                  <c:v>546.6</c:v>
                </c:pt>
                <c:pt idx="6">
                  <c:v>547.20000000000005</c:v>
                </c:pt>
                <c:pt idx="7">
                  <c:v>551.5</c:v>
                </c:pt>
                <c:pt idx="8">
                  <c:v>550.9</c:v>
                </c:pt>
                <c:pt idx="9">
                  <c:v>550</c:v>
                </c:pt>
                <c:pt idx="10">
                  <c:v>548.70000000000005</c:v>
                </c:pt>
                <c:pt idx="11">
                  <c:v>546.1</c:v>
                </c:pt>
                <c:pt idx="12">
                  <c:v>546.5</c:v>
                </c:pt>
                <c:pt idx="13">
                  <c:v>546.70000000000005</c:v>
                </c:pt>
                <c:pt idx="14">
                  <c:v>545.5</c:v>
                </c:pt>
                <c:pt idx="15">
                  <c:v>544.29999999999995</c:v>
                </c:pt>
                <c:pt idx="16">
                  <c:v>544.5</c:v>
                </c:pt>
                <c:pt idx="17">
                  <c:v>540.20000000000005</c:v>
                </c:pt>
                <c:pt idx="18">
                  <c:v>539.6</c:v>
                </c:pt>
                <c:pt idx="19">
                  <c:v>544.29999999999995</c:v>
                </c:pt>
                <c:pt idx="20">
                  <c:v>545.29999999999995</c:v>
                </c:pt>
                <c:pt idx="21">
                  <c:v>544.29999999999995</c:v>
                </c:pt>
                <c:pt idx="22">
                  <c:v>552.20000000000005</c:v>
                </c:pt>
                <c:pt idx="23">
                  <c:v>549.70000000000005</c:v>
                </c:pt>
                <c:pt idx="24">
                  <c:v>547.79999999999995</c:v>
                </c:pt>
                <c:pt idx="25">
                  <c:v>547.4</c:v>
                </c:pt>
                <c:pt idx="26">
                  <c:v>548.20000000000005</c:v>
                </c:pt>
                <c:pt idx="27">
                  <c:v>545.29999999999995</c:v>
                </c:pt>
                <c:pt idx="28">
                  <c:v>541.6</c:v>
                </c:pt>
                <c:pt idx="29">
                  <c:v>543.79999999999995</c:v>
                </c:pt>
                <c:pt idx="30">
                  <c:v>545.1</c:v>
                </c:pt>
                <c:pt idx="31">
                  <c:v>543.4</c:v>
                </c:pt>
                <c:pt idx="32">
                  <c:v>544.6</c:v>
                </c:pt>
                <c:pt idx="33">
                  <c:v>543.79999999999995</c:v>
                </c:pt>
                <c:pt idx="34">
                  <c:v>541.70000000000005</c:v>
                </c:pt>
                <c:pt idx="35">
                  <c:v>543.5</c:v>
                </c:pt>
                <c:pt idx="36">
                  <c:v>537.6</c:v>
                </c:pt>
                <c:pt idx="37">
                  <c:v>539.1</c:v>
                </c:pt>
                <c:pt idx="38">
                  <c:v>541</c:v>
                </c:pt>
                <c:pt idx="39">
                  <c:v>542</c:v>
                </c:pt>
                <c:pt idx="40">
                  <c:v>543.20000000000005</c:v>
                </c:pt>
                <c:pt idx="41">
                  <c:v>550.4</c:v>
                </c:pt>
                <c:pt idx="42">
                  <c:v>553.5</c:v>
                </c:pt>
                <c:pt idx="43">
                  <c:v>552.79999999999995</c:v>
                </c:pt>
                <c:pt idx="44">
                  <c:v>561.5</c:v>
                </c:pt>
                <c:pt idx="45">
                  <c:v>569.4</c:v>
                </c:pt>
                <c:pt idx="46">
                  <c:v>569.1</c:v>
                </c:pt>
                <c:pt idx="47">
                  <c:v>564.6</c:v>
                </c:pt>
                <c:pt idx="48">
                  <c:v>558.5</c:v>
                </c:pt>
                <c:pt idx="49">
                  <c:v>548.9</c:v>
                </c:pt>
                <c:pt idx="50">
                  <c:v>541.9</c:v>
                </c:pt>
                <c:pt idx="51">
                  <c:v>539.29999999999995</c:v>
                </c:pt>
                <c:pt idx="52">
                  <c:v>539.79999999999995</c:v>
                </c:pt>
                <c:pt idx="53">
                  <c:v>537.9</c:v>
                </c:pt>
                <c:pt idx="54">
                  <c:v>538.20000000000005</c:v>
                </c:pt>
                <c:pt idx="55">
                  <c:v>538.20000000000005</c:v>
                </c:pt>
                <c:pt idx="56">
                  <c:v>540.1</c:v>
                </c:pt>
                <c:pt idx="57">
                  <c:v>538.9</c:v>
                </c:pt>
                <c:pt idx="58">
                  <c:v>541.6</c:v>
                </c:pt>
                <c:pt idx="59">
                  <c:v>542.70000000000005</c:v>
                </c:pt>
                <c:pt idx="60">
                  <c:v>539.20000000000005</c:v>
                </c:pt>
                <c:pt idx="61">
                  <c:v>536.29999999999995</c:v>
                </c:pt>
                <c:pt idx="62">
                  <c:v>531.6</c:v>
                </c:pt>
                <c:pt idx="63">
                  <c:v>528.29999999999995</c:v>
                </c:pt>
                <c:pt idx="64">
                  <c:v>523.20000000000005</c:v>
                </c:pt>
                <c:pt idx="65">
                  <c:v>519.5</c:v>
                </c:pt>
                <c:pt idx="66">
                  <c:v>517.79999999999995</c:v>
                </c:pt>
                <c:pt idx="67">
                  <c:v>518.20000000000005</c:v>
                </c:pt>
                <c:pt idx="68">
                  <c:v>514.20000000000005</c:v>
                </c:pt>
                <c:pt idx="69">
                  <c:v>511.5</c:v>
                </c:pt>
                <c:pt idx="70">
                  <c:v>514.20000000000005</c:v>
                </c:pt>
                <c:pt idx="71">
                  <c:v>509.5</c:v>
                </c:pt>
                <c:pt idx="72">
                  <c:v>509.1</c:v>
                </c:pt>
                <c:pt idx="73">
                  <c:v>508.1</c:v>
                </c:pt>
                <c:pt idx="74">
                  <c:v>509.3</c:v>
                </c:pt>
                <c:pt idx="75">
                  <c:v>509.8</c:v>
                </c:pt>
                <c:pt idx="76">
                  <c:v>505.4</c:v>
                </c:pt>
                <c:pt idx="77">
                  <c:v>500.5</c:v>
                </c:pt>
                <c:pt idx="78">
                  <c:v>495.1</c:v>
                </c:pt>
                <c:pt idx="79">
                  <c:v>487.9</c:v>
                </c:pt>
                <c:pt idx="80">
                  <c:v>479.3</c:v>
                </c:pt>
                <c:pt idx="81">
                  <c:v>478.9</c:v>
                </c:pt>
                <c:pt idx="82">
                  <c:v>473.3</c:v>
                </c:pt>
                <c:pt idx="83">
                  <c:v>473.5</c:v>
                </c:pt>
                <c:pt idx="84">
                  <c:v>478.6</c:v>
                </c:pt>
                <c:pt idx="85">
                  <c:v>492.3</c:v>
                </c:pt>
                <c:pt idx="86">
                  <c:v>502.1</c:v>
                </c:pt>
                <c:pt idx="87">
                  <c:v>498.8</c:v>
                </c:pt>
                <c:pt idx="88">
                  <c:v>492.2</c:v>
                </c:pt>
                <c:pt idx="89">
                  <c:v>480.2</c:v>
                </c:pt>
                <c:pt idx="90">
                  <c:v>473.7</c:v>
                </c:pt>
                <c:pt idx="91">
                  <c:v>474.8</c:v>
                </c:pt>
                <c:pt idx="92">
                  <c:v>478.3</c:v>
                </c:pt>
                <c:pt idx="93">
                  <c:v>481.2</c:v>
                </c:pt>
                <c:pt idx="94">
                  <c:v>484.1</c:v>
                </c:pt>
                <c:pt idx="95">
                  <c:v>485.7</c:v>
                </c:pt>
                <c:pt idx="96">
                  <c:v>486.6</c:v>
                </c:pt>
                <c:pt idx="97">
                  <c:v>484.7</c:v>
                </c:pt>
                <c:pt idx="98">
                  <c:v>480.8</c:v>
                </c:pt>
                <c:pt idx="99">
                  <c:v>479.2</c:v>
                </c:pt>
                <c:pt idx="100">
                  <c:v>479.5</c:v>
                </c:pt>
                <c:pt idx="101">
                  <c:v>484.4</c:v>
                </c:pt>
                <c:pt idx="102">
                  <c:v>478.9</c:v>
                </c:pt>
                <c:pt idx="103">
                  <c:v>477.6</c:v>
                </c:pt>
                <c:pt idx="104">
                  <c:v>474</c:v>
                </c:pt>
                <c:pt idx="105">
                  <c:v>472.6</c:v>
                </c:pt>
                <c:pt idx="106">
                  <c:v>469.4</c:v>
                </c:pt>
                <c:pt idx="107">
                  <c:v>463.1</c:v>
                </c:pt>
                <c:pt idx="108">
                  <c:v>461.6</c:v>
                </c:pt>
                <c:pt idx="109">
                  <c:v>457.5</c:v>
                </c:pt>
                <c:pt idx="110">
                  <c:v>446.9</c:v>
                </c:pt>
                <c:pt idx="111">
                  <c:v>438.2</c:v>
                </c:pt>
                <c:pt idx="112">
                  <c:v>437.9</c:v>
                </c:pt>
                <c:pt idx="113">
                  <c:v>444.8</c:v>
                </c:pt>
                <c:pt idx="114">
                  <c:v>444.7</c:v>
                </c:pt>
                <c:pt idx="115">
                  <c:v>447.3</c:v>
                </c:pt>
                <c:pt idx="116">
                  <c:v>443.5</c:v>
                </c:pt>
                <c:pt idx="117">
                  <c:v>440.1</c:v>
                </c:pt>
                <c:pt idx="118">
                  <c:v>434.1</c:v>
                </c:pt>
                <c:pt idx="119">
                  <c:v>431.5</c:v>
                </c:pt>
                <c:pt idx="120">
                  <c:v>430.5</c:v>
                </c:pt>
                <c:pt idx="121">
                  <c:v>433.5</c:v>
                </c:pt>
                <c:pt idx="122">
                  <c:v>432</c:v>
                </c:pt>
                <c:pt idx="123">
                  <c:v>429.8</c:v>
                </c:pt>
                <c:pt idx="124">
                  <c:v>423.5</c:v>
                </c:pt>
                <c:pt idx="125">
                  <c:v>426.4</c:v>
                </c:pt>
                <c:pt idx="126">
                  <c:v>425.9</c:v>
                </c:pt>
                <c:pt idx="127">
                  <c:v>416.3</c:v>
                </c:pt>
                <c:pt idx="128">
                  <c:v>417.2</c:v>
                </c:pt>
                <c:pt idx="129">
                  <c:v>416.5</c:v>
                </c:pt>
                <c:pt idx="130">
                  <c:v>415.6</c:v>
                </c:pt>
                <c:pt idx="131">
                  <c:v>411.9</c:v>
                </c:pt>
                <c:pt idx="132">
                  <c:v>414.2</c:v>
                </c:pt>
                <c:pt idx="133">
                  <c:v>413.2</c:v>
                </c:pt>
                <c:pt idx="134">
                  <c:v>415.9</c:v>
                </c:pt>
                <c:pt idx="135">
                  <c:v>421.5</c:v>
                </c:pt>
                <c:pt idx="136">
                  <c:v>425.9</c:v>
                </c:pt>
                <c:pt idx="137">
                  <c:v>423.7</c:v>
                </c:pt>
                <c:pt idx="138">
                  <c:v>422.8</c:v>
                </c:pt>
                <c:pt idx="139">
                  <c:v>420.1</c:v>
                </c:pt>
                <c:pt idx="140">
                  <c:v>420.9</c:v>
                </c:pt>
                <c:pt idx="141">
                  <c:v>415.6</c:v>
                </c:pt>
                <c:pt idx="142">
                  <c:v>414.2</c:v>
                </c:pt>
                <c:pt idx="143">
                  <c:v>412.1</c:v>
                </c:pt>
                <c:pt idx="144">
                  <c:v>417.5</c:v>
                </c:pt>
                <c:pt idx="145">
                  <c:v>417.8</c:v>
                </c:pt>
                <c:pt idx="146">
                  <c:v>416.2</c:v>
                </c:pt>
                <c:pt idx="147">
                  <c:v>414.1</c:v>
                </c:pt>
                <c:pt idx="148">
                  <c:v>413.7</c:v>
                </c:pt>
                <c:pt idx="149">
                  <c:v>415.6</c:v>
                </c:pt>
                <c:pt idx="150">
                  <c:v>414.4</c:v>
                </c:pt>
                <c:pt idx="151">
                  <c:v>415.5</c:v>
                </c:pt>
                <c:pt idx="152">
                  <c:v>415.5</c:v>
                </c:pt>
                <c:pt idx="153">
                  <c:v>419.8</c:v>
                </c:pt>
                <c:pt idx="154">
                  <c:v>417.6</c:v>
                </c:pt>
                <c:pt idx="155">
                  <c:v>414.3</c:v>
                </c:pt>
                <c:pt idx="156">
                  <c:v>411.4</c:v>
                </c:pt>
                <c:pt idx="157">
                  <c:v>412.9</c:v>
                </c:pt>
                <c:pt idx="158">
                  <c:v>412.8</c:v>
                </c:pt>
                <c:pt idx="159">
                  <c:v>407.5</c:v>
                </c:pt>
                <c:pt idx="160">
                  <c:v>406</c:v>
                </c:pt>
                <c:pt idx="161">
                  <c:v>401.9</c:v>
                </c:pt>
                <c:pt idx="162">
                  <c:v>401.6</c:v>
                </c:pt>
                <c:pt idx="163">
                  <c:v>404</c:v>
                </c:pt>
                <c:pt idx="164">
                  <c:v>405.3</c:v>
                </c:pt>
                <c:pt idx="165">
                  <c:v>404.6</c:v>
                </c:pt>
                <c:pt idx="166">
                  <c:v>406.1</c:v>
                </c:pt>
                <c:pt idx="167">
                  <c:v>403.6</c:v>
                </c:pt>
                <c:pt idx="168">
                  <c:v>405.4</c:v>
                </c:pt>
                <c:pt idx="169">
                  <c:v>404.5</c:v>
                </c:pt>
                <c:pt idx="170">
                  <c:v>402</c:v>
                </c:pt>
                <c:pt idx="171">
                  <c:v>402</c:v>
                </c:pt>
                <c:pt idx="172">
                  <c:v>400.9</c:v>
                </c:pt>
                <c:pt idx="173">
                  <c:v>405.5</c:v>
                </c:pt>
                <c:pt idx="174">
                  <c:v>408.3</c:v>
                </c:pt>
                <c:pt idx="175">
                  <c:v>411.1</c:v>
                </c:pt>
                <c:pt idx="176">
                  <c:v>412.9</c:v>
                </c:pt>
                <c:pt idx="177">
                  <c:v>407</c:v>
                </c:pt>
                <c:pt idx="178">
                  <c:v>410.4</c:v>
                </c:pt>
                <c:pt idx="179">
                  <c:v>415.4</c:v>
                </c:pt>
                <c:pt idx="180">
                  <c:v>418.1</c:v>
                </c:pt>
                <c:pt idx="181">
                  <c:v>418.1</c:v>
                </c:pt>
                <c:pt idx="182">
                  <c:v>412.6</c:v>
                </c:pt>
                <c:pt idx="183">
                  <c:v>406</c:v>
                </c:pt>
                <c:pt idx="184">
                  <c:v>398.3</c:v>
                </c:pt>
                <c:pt idx="185">
                  <c:v>394.5</c:v>
                </c:pt>
                <c:pt idx="186">
                  <c:v>390.3</c:v>
                </c:pt>
                <c:pt idx="187">
                  <c:v>394.2</c:v>
                </c:pt>
                <c:pt idx="188">
                  <c:v>396.1</c:v>
                </c:pt>
                <c:pt idx="189">
                  <c:v>397.2</c:v>
                </c:pt>
                <c:pt idx="190">
                  <c:v>402.2</c:v>
                </c:pt>
                <c:pt idx="191">
                  <c:v>402.6</c:v>
                </c:pt>
                <c:pt idx="192">
                  <c:v>400.8</c:v>
                </c:pt>
                <c:pt idx="193">
                  <c:v>396.3</c:v>
                </c:pt>
                <c:pt idx="194">
                  <c:v>391.9</c:v>
                </c:pt>
                <c:pt idx="195">
                  <c:v>392.7</c:v>
                </c:pt>
                <c:pt idx="196">
                  <c:v>392.3</c:v>
                </c:pt>
                <c:pt idx="197">
                  <c:v>392.8</c:v>
                </c:pt>
                <c:pt idx="198">
                  <c:v>393.1</c:v>
                </c:pt>
                <c:pt idx="199">
                  <c:v>394</c:v>
                </c:pt>
                <c:pt idx="200">
                  <c:v>396.7</c:v>
                </c:pt>
                <c:pt idx="201">
                  <c:v>395.1</c:v>
                </c:pt>
                <c:pt idx="202">
                  <c:v>395.8</c:v>
                </c:pt>
                <c:pt idx="203">
                  <c:v>392.9</c:v>
                </c:pt>
                <c:pt idx="204">
                  <c:v>395.1</c:v>
                </c:pt>
                <c:pt idx="205">
                  <c:v>395.3</c:v>
                </c:pt>
                <c:pt idx="206">
                  <c:v>400.3</c:v>
                </c:pt>
                <c:pt idx="207">
                  <c:v>398.2</c:v>
                </c:pt>
                <c:pt idx="208">
                  <c:v>393.4</c:v>
                </c:pt>
                <c:pt idx="209">
                  <c:v>392.8</c:v>
                </c:pt>
                <c:pt idx="210">
                  <c:v>392.6</c:v>
                </c:pt>
                <c:pt idx="211">
                  <c:v>391.4</c:v>
                </c:pt>
                <c:pt idx="212">
                  <c:v>385.2</c:v>
                </c:pt>
                <c:pt idx="213">
                  <c:v>387.3</c:v>
                </c:pt>
                <c:pt idx="214">
                  <c:v>395.3</c:v>
                </c:pt>
                <c:pt idx="215">
                  <c:v>395.9</c:v>
                </c:pt>
                <c:pt idx="216">
                  <c:v>396.6</c:v>
                </c:pt>
                <c:pt idx="217">
                  <c:v>393.3</c:v>
                </c:pt>
                <c:pt idx="218">
                  <c:v>406.4</c:v>
                </c:pt>
                <c:pt idx="219">
                  <c:v>407.5</c:v>
                </c:pt>
                <c:pt idx="220">
                  <c:v>412.9</c:v>
                </c:pt>
                <c:pt idx="221">
                  <c:v>412.1</c:v>
                </c:pt>
                <c:pt idx="222">
                  <c:v>409</c:v>
                </c:pt>
                <c:pt idx="223">
                  <c:v>409.8</c:v>
                </c:pt>
                <c:pt idx="224">
                  <c:v>404.5</c:v>
                </c:pt>
                <c:pt idx="225">
                  <c:v>406</c:v>
                </c:pt>
                <c:pt idx="226">
                  <c:v>407.2</c:v>
                </c:pt>
                <c:pt idx="227">
                  <c:v>411.3</c:v>
                </c:pt>
                <c:pt idx="228">
                  <c:v>411.3</c:v>
                </c:pt>
                <c:pt idx="229">
                  <c:v>414.7</c:v>
                </c:pt>
                <c:pt idx="230">
                  <c:v>410.3</c:v>
                </c:pt>
                <c:pt idx="231">
                  <c:v>408.9</c:v>
                </c:pt>
                <c:pt idx="232">
                  <c:v>411.9</c:v>
                </c:pt>
                <c:pt idx="233">
                  <c:v>416.1</c:v>
                </c:pt>
                <c:pt idx="234">
                  <c:v>417.1</c:v>
                </c:pt>
                <c:pt idx="235">
                  <c:v>415.4</c:v>
                </c:pt>
                <c:pt idx="236">
                  <c:v>415.4</c:v>
                </c:pt>
                <c:pt idx="237">
                  <c:v>415.4</c:v>
                </c:pt>
                <c:pt idx="238">
                  <c:v>417.6</c:v>
                </c:pt>
                <c:pt idx="239">
                  <c:v>417.8</c:v>
                </c:pt>
                <c:pt idx="240">
                  <c:v>417.3</c:v>
                </c:pt>
                <c:pt idx="241">
                  <c:v>420.3</c:v>
                </c:pt>
                <c:pt idx="242">
                  <c:v>418.5</c:v>
                </c:pt>
                <c:pt idx="243">
                  <c:v>419</c:v>
                </c:pt>
                <c:pt idx="244">
                  <c:v>418.7</c:v>
                </c:pt>
                <c:pt idx="245">
                  <c:v>418.5</c:v>
                </c:pt>
                <c:pt idx="246">
                  <c:v>418.2</c:v>
                </c:pt>
                <c:pt idx="247">
                  <c:v>418.7</c:v>
                </c:pt>
                <c:pt idx="248">
                  <c:v>418.2</c:v>
                </c:pt>
                <c:pt idx="249">
                  <c:v>419.1</c:v>
                </c:pt>
                <c:pt idx="250">
                  <c:v>419.8</c:v>
                </c:pt>
                <c:pt idx="251">
                  <c:v>418.1</c:v>
                </c:pt>
                <c:pt idx="252">
                  <c:v>418.4</c:v>
                </c:pt>
                <c:pt idx="253">
                  <c:v>420.1</c:v>
                </c:pt>
                <c:pt idx="254">
                  <c:v>415.6</c:v>
                </c:pt>
                <c:pt idx="255">
                  <c:v>419</c:v>
                </c:pt>
                <c:pt idx="256">
                  <c:v>419.2</c:v>
                </c:pt>
                <c:pt idx="257">
                  <c:v>421.4</c:v>
                </c:pt>
                <c:pt idx="258">
                  <c:v>424.2</c:v>
                </c:pt>
                <c:pt idx="259">
                  <c:v>425.6</c:v>
                </c:pt>
                <c:pt idx="260">
                  <c:v>426.4</c:v>
                </c:pt>
                <c:pt idx="261">
                  <c:v>429.9</c:v>
                </c:pt>
                <c:pt idx="262">
                  <c:v>429.8</c:v>
                </c:pt>
                <c:pt idx="263">
                  <c:v>429.5</c:v>
                </c:pt>
                <c:pt idx="264">
                  <c:v>430.1</c:v>
                </c:pt>
                <c:pt idx="265">
                  <c:v>429.2</c:v>
                </c:pt>
                <c:pt idx="266">
                  <c:v>429.5</c:v>
                </c:pt>
                <c:pt idx="267">
                  <c:v>432.4</c:v>
                </c:pt>
                <c:pt idx="268">
                  <c:v>430.5</c:v>
                </c:pt>
                <c:pt idx="269">
                  <c:v>430.3</c:v>
                </c:pt>
                <c:pt idx="270">
                  <c:v>431.5</c:v>
                </c:pt>
                <c:pt idx="271">
                  <c:v>431.3</c:v>
                </c:pt>
                <c:pt idx="272">
                  <c:v>431.9</c:v>
                </c:pt>
                <c:pt idx="273">
                  <c:v>428.3</c:v>
                </c:pt>
                <c:pt idx="274">
                  <c:v>431</c:v>
                </c:pt>
                <c:pt idx="275">
                  <c:v>435</c:v>
                </c:pt>
                <c:pt idx="276">
                  <c:v>433.6</c:v>
                </c:pt>
                <c:pt idx="277">
                  <c:v>427</c:v>
                </c:pt>
                <c:pt idx="278">
                  <c:v>424.1</c:v>
                </c:pt>
                <c:pt idx="279">
                  <c:v>425.4</c:v>
                </c:pt>
                <c:pt idx="280">
                  <c:v>426.6</c:v>
                </c:pt>
                <c:pt idx="281">
                  <c:v>423.3</c:v>
                </c:pt>
                <c:pt idx="282">
                  <c:v>421.6</c:v>
                </c:pt>
                <c:pt idx="283">
                  <c:v>423.8</c:v>
                </c:pt>
                <c:pt idx="284">
                  <c:v>421.7</c:v>
                </c:pt>
                <c:pt idx="285">
                  <c:v>421.3</c:v>
                </c:pt>
                <c:pt idx="286">
                  <c:v>418</c:v>
                </c:pt>
                <c:pt idx="287">
                  <c:v>419.3</c:v>
                </c:pt>
                <c:pt idx="288">
                  <c:v>417.1</c:v>
                </c:pt>
                <c:pt idx="289">
                  <c:v>415</c:v>
                </c:pt>
                <c:pt idx="290">
                  <c:v>413.4</c:v>
                </c:pt>
                <c:pt idx="291">
                  <c:v>412.3</c:v>
                </c:pt>
                <c:pt idx="292">
                  <c:v>411.1</c:v>
                </c:pt>
                <c:pt idx="293">
                  <c:v>413.4</c:v>
                </c:pt>
                <c:pt idx="294">
                  <c:v>414.9</c:v>
                </c:pt>
                <c:pt idx="295">
                  <c:v>412.9</c:v>
                </c:pt>
                <c:pt idx="296">
                  <c:v>412.1</c:v>
                </c:pt>
                <c:pt idx="297">
                  <c:v>412.9</c:v>
                </c:pt>
                <c:pt idx="298">
                  <c:v>414.2</c:v>
                </c:pt>
                <c:pt idx="299">
                  <c:v>410.6</c:v>
                </c:pt>
                <c:pt idx="300">
                  <c:v>411</c:v>
                </c:pt>
                <c:pt idx="301">
                  <c:v>414.5</c:v>
                </c:pt>
                <c:pt idx="302">
                  <c:v>416.8</c:v>
                </c:pt>
                <c:pt idx="303">
                  <c:v>412.8</c:v>
                </c:pt>
                <c:pt idx="304">
                  <c:v>412.5</c:v>
                </c:pt>
                <c:pt idx="305">
                  <c:v>412.9</c:v>
                </c:pt>
                <c:pt idx="306">
                  <c:v>415.5</c:v>
                </c:pt>
                <c:pt idx="307">
                  <c:v>418.2</c:v>
                </c:pt>
                <c:pt idx="308">
                  <c:v>418.9</c:v>
                </c:pt>
                <c:pt idx="309">
                  <c:v>422.3</c:v>
                </c:pt>
                <c:pt idx="310">
                  <c:v>416.2</c:v>
                </c:pt>
                <c:pt idx="311">
                  <c:v>418.4</c:v>
                </c:pt>
                <c:pt idx="312">
                  <c:v>420.2</c:v>
                </c:pt>
                <c:pt idx="313">
                  <c:v>421.5</c:v>
                </c:pt>
                <c:pt idx="314">
                  <c:v>422.4</c:v>
                </c:pt>
                <c:pt idx="315">
                  <c:v>422.3</c:v>
                </c:pt>
                <c:pt idx="316">
                  <c:v>422.3</c:v>
                </c:pt>
                <c:pt idx="317">
                  <c:v>423.7</c:v>
                </c:pt>
                <c:pt idx="318">
                  <c:v>425</c:v>
                </c:pt>
                <c:pt idx="319">
                  <c:v>423.2</c:v>
                </c:pt>
                <c:pt idx="320">
                  <c:v>424.2</c:v>
                </c:pt>
                <c:pt idx="321">
                  <c:v>423.4</c:v>
                </c:pt>
                <c:pt idx="322">
                  <c:v>424.1</c:v>
                </c:pt>
                <c:pt idx="323">
                  <c:v>424.1</c:v>
                </c:pt>
                <c:pt idx="324">
                  <c:v>427.4</c:v>
                </c:pt>
                <c:pt idx="325">
                  <c:v>429.2</c:v>
                </c:pt>
                <c:pt idx="326">
                  <c:v>426</c:v>
                </c:pt>
                <c:pt idx="327">
                  <c:v>425.7</c:v>
                </c:pt>
                <c:pt idx="328">
                  <c:v>423.8</c:v>
                </c:pt>
                <c:pt idx="329">
                  <c:v>424.9</c:v>
                </c:pt>
                <c:pt idx="330">
                  <c:v>424.8</c:v>
                </c:pt>
                <c:pt idx="331">
                  <c:v>425.6</c:v>
                </c:pt>
                <c:pt idx="332">
                  <c:v>427.8</c:v>
                </c:pt>
                <c:pt idx="333">
                  <c:v>426.9</c:v>
                </c:pt>
                <c:pt idx="334">
                  <c:v>424.7</c:v>
                </c:pt>
                <c:pt idx="335">
                  <c:v>423.9</c:v>
                </c:pt>
                <c:pt idx="336">
                  <c:v>427</c:v>
                </c:pt>
                <c:pt idx="337">
                  <c:v>428.4</c:v>
                </c:pt>
                <c:pt idx="338">
                  <c:v>425.8</c:v>
                </c:pt>
                <c:pt idx="339">
                  <c:v>427</c:v>
                </c:pt>
                <c:pt idx="340">
                  <c:v>423.2</c:v>
                </c:pt>
                <c:pt idx="341">
                  <c:v>422.1</c:v>
                </c:pt>
                <c:pt idx="342">
                  <c:v>421.4</c:v>
                </c:pt>
                <c:pt idx="343">
                  <c:v>421.2</c:v>
                </c:pt>
                <c:pt idx="344">
                  <c:v>420.9</c:v>
                </c:pt>
                <c:pt idx="345">
                  <c:v>418.4</c:v>
                </c:pt>
                <c:pt idx="346">
                  <c:v>418.5</c:v>
                </c:pt>
                <c:pt idx="347">
                  <c:v>417.1</c:v>
                </c:pt>
                <c:pt idx="348">
                  <c:v>418.6</c:v>
                </c:pt>
                <c:pt idx="349">
                  <c:v>416.2</c:v>
                </c:pt>
                <c:pt idx="350">
                  <c:v>415</c:v>
                </c:pt>
                <c:pt idx="351">
                  <c:v>414.3</c:v>
                </c:pt>
                <c:pt idx="352">
                  <c:v>415.2</c:v>
                </c:pt>
                <c:pt idx="353">
                  <c:v>413.8</c:v>
                </c:pt>
                <c:pt idx="354">
                  <c:v>414.9</c:v>
                </c:pt>
                <c:pt idx="355">
                  <c:v>412.8</c:v>
                </c:pt>
                <c:pt idx="356">
                  <c:v>414.5</c:v>
                </c:pt>
                <c:pt idx="357">
                  <c:v>416.9</c:v>
                </c:pt>
                <c:pt idx="358">
                  <c:v>414.1</c:v>
                </c:pt>
                <c:pt idx="359">
                  <c:v>414.1</c:v>
                </c:pt>
                <c:pt idx="360">
                  <c:v>414.3</c:v>
                </c:pt>
                <c:pt idx="361">
                  <c:v>415.3</c:v>
                </c:pt>
                <c:pt idx="362">
                  <c:v>415.6</c:v>
                </c:pt>
                <c:pt idx="363">
                  <c:v>416.2</c:v>
                </c:pt>
                <c:pt idx="364">
                  <c:v>418.1</c:v>
                </c:pt>
                <c:pt idx="365">
                  <c:v>417.8</c:v>
                </c:pt>
                <c:pt idx="366">
                  <c:v>419.1</c:v>
                </c:pt>
                <c:pt idx="367">
                  <c:v>423.3</c:v>
                </c:pt>
                <c:pt idx="368">
                  <c:v>421.7</c:v>
                </c:pt>
                <c:pt idx="369">
                  <c:v>423.1</c:v>
                </c:pt>
                <c:pt idx="370">
                  <c:v>421.7</c:v>
                </c:pt>
                <c:pt idx="371">
                  <c:v>425</c:v>
                </c:pt>
                <c:pt idx="372">
                  <c:v>420.7</c:v>
                </c:pt>
                <c:pt idx="373">
                  <c:v>421.5</c:v>
                </c:pt>
                <c:pt idx="374">
                  <c:v>423.5</c:v>
                </c:pt>
                <c:pt idx="375">
                  <c:v>423.4</c:v>
                </c:pt>
                <c:pt idx="376">
                  <c:v>422.2</c:v>
                </c:pt>
                <c:pt idx="377">
                  <c:v>419</c:v>
                </c:pt>
                <c:pt idx="378">
                  <c:v>421.4</c:v>
                </c:pt>
                <c:pt idx="379">
                  <c:v>420.9</c:v>
                </c:pt>
                <c:pt idx="380">
                  <c:v>420.5</c:v>
                </c:pt>
                <c:pt idx="381">
                  <c:v>420.6</c:v>
                </c:pt>
                <c:pt idx="382">
                  <c:v>424.3</c:v>
                </c:pt>
                <c:pt idx="383">
                  <c:v>426.1</c:v>
                </c:pt>
                <c:pt idx="384">
                  <c:v>425.7</c:v>
                </c:pt>
                <c:pt idx="385">
                  <c:v>432.4</c:v>
                </c:pt>
                <c:pt idx="386">
                  <c:v>433.1</c:v>
                </c:pt>
                <c:pt idx="387">
                  <c:v>433.7</c:v>
                </c:pt>
                <c:pt idx="388">
                  <c:v>434.8</c:v>
                </c:pt>
                <c:pt idx="389">
                  <c:v>434.4</c:v>
                </c:pt>
                <c:pt idx="390">
                  <c:v>432.8</c:v>
                </c:pt>
                <c:pt idx="391">
                  <c:v>430</c:v>
                </c:pt>
                <c:pt idx="392">
                  <c:v>429.4</c:v>
                </c:pt>
                <c:pt idx="393">
                  <c:v>427.2</c:v>
                </c:pt>
                <c:pt idx="394">
                  <c:v>428.1</c:v>
                </c:pt>
                <c:pt idx="395">
                  <c:v>430.2</c:v>
                </c:pt>
                <c:pt idx="396">
                  <c:v>424.6</c:v>
                </c:pt>
                <c:pt idx="397">
                  <c:v>426.1</c:v>
                </c:pt>
                <c:pt idx="398">
                  <c:v>424</c:v>
                </c:pt>
                <c:pt idx="399">
                  <c:v>424.6</c:v>
                </c:pt>
                <c:pt idx="400">
                  <c:v>422.3</c:v>
                </c:pt>
                <c:pt idx="401">
                  <c:v>422.7</c:v>
                </c:pt>
                <c:pt idx="402">
                  <c:v>423.6</c:v>
                </c:pt>
                <c:pt idx="403">
                  <c:v>423.3</c:v>
                </c:pt>
                <c:pt idx="404">
                  <c:v>423.8</c:v>
                </c:pt>
                <c:pt idx="405">
                  <c:v>425.7</c:v>
                </c:pt>
                <c:pt idx="406">
                  <c:v>424.3</c:v>
                </c:pt>
                <c:pt idx="407">
                  <c:v>423.1</c:v>
                </c:pt>
                <c:pt idx="408">
                  <c:v>422.7</c:v>
                </c:pt>
                <c:pt idx="409">
                  <c:v>421.4</c:v>
                </c:pt>
                <c:pt idx="410">
                  <c:v>420.2</c:v>
                </c:pt>
                <c:pt idx="411">
                  <c:v>419.49</c:v>
                </c:pt>
                <c:pt idx="412">
                  <c:v>420.53</c:v>
                </c:pt>
                <c:pt idx="413">
                  <c:v>420.01</c:v>
                </c:pt>
                <c:pt idx="414">
                  <c:v>417.94</c:v>
                </c:pt>
                <c:pt idx="415">
                  <c:v>418.92</c:v>
                </c:pt>
                <c:pt idx="416">
                  <c:v>416.97</c:v>
                </c:pt>
                <c:pt idx="417">
                  <c:v>417.26</c:v>
                </c:pt>
                <c:pt idx="418">
                  <c:v>417.27</c:v>
                </c:pt>
                <c:pt idx="419">
                  <c:v>420.37</c:v>
                </c:pt>
                <c:pt idx="420">
                  <c:v>419.38</c:v>
                </c:pt>
                <c:pt idx="421">
                  <c:v>418.43</c:v>
                </c:pt>
                <c:pt idx="422">
                  <c:v>416.81</c:v>
                </c:pt>
                <c:pt idx="423">
                  <c:v>414.32</c:v>
                </c:pt>
                <c:pt idx="424">
                  <c:v>414.38</c:v>
                </c:pt>
                <c:pt idx="425">
                  <c:v>412.95</c:v>
                </c:pt>
                <c:pt idx="426">
                  <c:v>412.69</c:v>
                </c:pt>
                <c:pt idx="427">
                  <c:v>414.32</c:v>
                </c:pt>
                <c:pt idx="428">
                  <c:v>413.47</c:v>
                </c:pt>
                <c:pt idx="429">
                  <c:v>414.7</c:v>
                </c:pt>
                <c:pt idx="430">
                  <c:v>414.45</c:v>
                </c:pt>
                <c:pt idx="431">
                  <c:v>411.62</c:v>
                </c:pt>
                <c:pt idx="432">
                  <c:v>411.58</c:v>
                </c:pt>
                <c:pt idx="433">
                  <c:v>413.17</c:v>
                </c:pt>
                <c:pt idx="434">
                  <c:v>413.47</c:v>
                </c:pt>
                <c:pt idx="435">
                  <c:v>411.87</c:v>
                </c:pt>
                <c:pt idx="436">
                  <c:v>412.18</c:v>
                </c:pt>
                <c:pt idx="437">
                  <c:v>410.74</c:v>
                </c:pt>
                <c:pt idx="438">
                  <c:v>410.04</c:v>
                </c:pt>
                <c:pt idx="439">
                  <c:v>411.99</c:v>
                </c:pt>
                <c:pt idx="440">
                  <c:v>417.4</c:v>
                </c:pt>
                <c:pt idx="441">
                  <c:v>423.85</c:v>
                </c:pt>
                <c:pt idx="442">
                  <c:v>433.09</c:v>
                </c:pt>
                <c:pt idx="443">
                  <c:v>450.73</c:v>
                </c:pt>
                <c:pt idx="444">
                  <c:v>440.28</c:v>
                </c:pt>
                <c:pt idx="445">
                  <c:v>432.8</c:v>
                </c:pt>
                <c:pt idx="446">
                  <c:v>425.44</c:v>
                </c:pt>
                <c:pt idx="447">
                  <c:v>420.93</c:v>
                </c:pt>
                <c:pt idx="448">
                  <c:v>419.01</c:v>
                </c:pt>
                <c:pt idx="449">
                  <c:v>422.29</c:v>
                </c:pt>
                <c:pt idx="450">
                  <c:v>423</c:v>
                </c:pt>
                <c:pt idx="451">
                  <c:v>422.52</c:v>
                </c:pt>
                <c:pt idx="452">
                  <c:v>423.88</c:v>
                </c:pt>
                <c:pt idx="453">
                  <c:v>423.84</c:v>
                </c:pt>
                <c:pt idx="454">
                  <c:v>424.04</c:v>
                </c:pt>
                <c:pt idx="455">
                  <c:v>424.95</c:v>
                </c:pt>
                <c:pt idx="456">
                  <c:v>426.5</c:v>
                </c:pt>
                <c:pt idx="457">
                  <c:v>427.47</c:v>
                </c:pt>
                <c:pt idx="458">
                  <c:v>425.46</c:v>
                </c:pt>
                <c:pt idx="459">
                  <c:v>424.05</c:v>
                </c:pt>
                <c:pt idx="460">
                  <c:v>424.77</c:v>
                </c:pt>
                <c:pt idx="461">
                  <c:v>425.47</c:v>
                </c:pt>
                <c:pt idx="462">
                  <c:v>429.84</c:v>
                </c:pt>
                <c:pt idx="463">
                  <c:v>424.48</c:v>
                </c:pt>
                <c:pt idx="464">
                  <c:v>427.88</c:v>
                </c:pt>
                <c:pt idx="465">
                  <c:v>428.08</c:v>
                </c:pt>
                <c:pt idx="466">
                  <c:v>432.44</c:v>
                </c:pt>
                <c:pt idx="467">
                  <c:v>430.04</c:v>
                </c:pt>
                <c:pt idx="468">
                  <c:v>429.48</c:v>
                </c:pt>
                <c:pt idx="469">
                  <c:v>430.34</c:v>
                </c:pt>
                <c:pt idx="470">
                  <c:v>430.21</c:v>
                </c:pt>
                <c:pt idx="471">
                  <c:v>431.08</c:v>
                </c:pt>
                <c:pt idx="472">
                  <c:v>432.3</c:v>
                </c:pt>
                <c:pt idx="473">
                  <c:v>437.49</c:v>
                </c:pt>
                <c:pt idx="474">
                  <c:v>436.75</c:v>
                </c:pt>
                <c:pt idx="475">
                  <c:v>437.5</c:v>
                </c:pt>
                <c:pt idx="476">
                  <c:v>439.44</c:v>
                </c:pt>
                <c:pt idx="477">
                  <c:v>440.64</c:v>
                </c:pt>
                <c:pt idx="478">
                  <c:v>438.63</c:v>
                </c:pt>
                <c:pt idx="479">
                  <c:v>439.18</c:v>
                </c:pt>
                <c:pt idx="480">
                  <c:v>438.74</c:v>
                </c:pt>
                <c:pt idx="481">
                  <c:v>440.73</c:v>
                </c:pt>
                <c:pt idx="482">
                  <c:v>440.59</c:v>
                </c:pt>
                <c:pt idx="483">
                  <c:v>441.78</c:v>
                </c:pt>
                <c:pt idx="484">
                  <c:v>439.49</c:v>
                </c:pt>
                <c:pt idx="485">
                  <c:v>438.7</c:v>
                </c:pt>
                <c:pt idx="486">
                  <c:v>438.03</c:v>
                </c:pt>
                <c:pt idx="487">
                  <c:v>436.48</c:v>
                </c:pt>
                <c:pt idx="488">
                  <c:v>434.94</c:v>
                </c:pt>
                <c:pt idx="489">
                  <c:v>434.7</c:v>
                </c:pt>
                <c:pt idx="490">
                  <c:v>434.85</c:v>
                </c:pt>
                <c:pt idx="491">
                  <c:v>434.77</c:v>
                </c:pt>
                <c:pt idx="492">
                  <c:v>435.84</c:v>
                </c:pt>
                <c:pt idx="493">
                  <c:v>435.52</c:v>
                </c:pt>
                <c:pt idx="494">
                  <c:v>441.56</c:v>
                </c:pt>
                <c:pt idx="495">
                  <c:v>444.33</c:v>
                </c:pt>
                <c:pt idx="496">
                  <c:v>442.81</c:v>
                </c:pt>
                <c:pt idx="497">
                  <c:v>443.87</c:v>
                </c:pt>
                <c:pt idx="498">
                  <c:v>444.19</c:v>
                </c:pt>
                <c:pt idx="499">
                  <c:v>444.36</c:v>
                </c:pt>
                <c:pt idx="500">
                  <c:v>446.91</c:v>
                </c:pt>
                <c:pt idx="501">
                  <c:v>446.59</c:v>
                </c:pt>
                <c:pt idx="502">
                  <c:v>446.37</c:v>
                </c:pt>
                <c:pt idx="503">
                  <c:v>448.01</c:v>
                </c:pt>
                <c:pt idx="504">
                  <c:v>450.85</c:v>
                </c:pt>
                <c:pt idx="505">
                  <c:v>447.9</c:v>
                </c:pt>
                <c:pt idx="506">
                  <c:v>442.85</c:v>
                </c:pt>
                <c:pt idx="507">
                  <c:v>444.14</c:v>
                </c:pt>
                <c:pt idx="508">
                  <c:v>442.26</c:v>
                </c:pt>
                <c:pt idx="509">
                  <c:v>443.44</c:v>
                </c:pt>
                <c:pt idx="510">
                  <c:v>443.49</c:v>
                </c:pt>
                <c:pt idx="511">
                  <c:v>443.96</c:v>
                </c:pt>
                <c:pt idx="512">
                  <c:v>444.21</c:v>
                </c:pt>
                <c:pt idx="513">
                  <c:v>444.18</c:v>
                </c:pt>
                <c:pt idx="514">
                  <c:v>443.65</c:v>
                </c:pt>
                <c:pt idx="515">
                  <c:v>441.43</c:v>
                </c:pt>
                <c:pt idx="516">
                  <c:v>440.89</c:v>
                </c:pt>
                <c:pt idx="517">
                  <c:v>441.48</c:v>
                </c:pt>
                <c:pt idx="518">
                  <c:v>441.1</c:v>
                </c:pt>
                <c:pt idx="519">
                  <c:v>441.05</c:v>
                </c:pt>
                <c:pt idx="520">
                  <c:v>440.37</c:v>
                </c:pt>
                <c:pt idx="521">
                  <c:v>439.97</c:v>
                </c:pt>
                <c:pt idx="522">
                  <c:v>440.31</c:v>
                </c:pt>
                <c:pt idx="523">
                  <c:v>438.52</c:v>
                </c:pt>
                <c:pt idx="524">
                  <c:v>436.92</c:v>
                </c:pt>
                <c:pt idx="525">
                  <c:v>437.81</c:v>
                </c:pt>
                <c:pt idx="526">
                  <c:v>437.09</c:v>
                </c:pt>
                <c:pt idx="527">
                  <c:v>435.91</c:v>
                </c:pt>
                <c:pt idx="528">
                  <c:v>439.75</c:v>
                </c:pt>
                <c:pt idx="529">
                  <c:v>434.29</c:v>
                </c:pt>
                <c:pt idx="530">
                  <c:v>433.71</c:v>
                </c:pt>
                <c:pt idx="531">
                  <c:v>435.11</c:v>
                </c:pt>
                <c:pt idx="532">
                  <c:v>435.65</c:v>
                </c:pt>
                <c:pt idx="533">
                  <c:v>435.46</c:v>
                </c:pt>
                <c:pt idx="534">
                  <c:v>435.96</c:v>
                </c:pt>
                <c:pt idx="535">
                  <c:v>435.48</c:v>
                </c:pt>
                <c:pt idx="536">
                  <c:v>431.98</c:v>
                </c:pt>
                <c:pt idx="537">
                  <c:v>434</c:v>
                </c:pt>
                <c:pt idx="538">
                  <c:v>435.48</c:v>
                </c:pt>
                <c:pt idx="539">
                  <c:v>435.71</c:v>
                </c:pt>
                <c:pt idx="540">
                  <c:v>434.29</c:v>
                </c:pt>
                <c:pt idx="541">
                  <c:v>433.71</c:v>
                </c:pt>
                <c:pt idx="542">
                  <c:v>435.11</c:v>
                </c:pt>
                <c:pt idx="543">
                  <c:v>435.65</c:v>
                </c:pt>
                <c:pt idx="544">
                  <c:v>435.46</c:v>
                </c:pt>
                <c:pt idx="545">
                  <c:v>435.96</c:v>
                </c:pt>
                <c:pt idx="546">
                  <c:v>435.48</c:v>
                </c:pt>
                <c:pt idx="547">
                  <c:v>431.98</c:v>
                </c:pt>
                <c:pt idx="548">
                  <c:v>434</c:v>
                </c:pt>
                <c:pt idx="549">
                  <c:v>435.48</c:v>
                </c:pt>
                <c:pt idx="550">
                  <c:v>435.71</c:v>
                </c:pt>
                <c:pt idx="551">
                  <c:v>436.87</c:v>
                </c:pt>
                <c:pt idx="552">
                  <c:v>436.65</c:v>
                </c:pt>
                <c:pt idx="553">
                  <c:v>438.97</c:v>
                </c:pt>
                <c:pt idx="554">
                  <c:v>437.67</c:v>
                </c:pt>
                <c:pt idx="555">
                  <c:v>438.63</c:v>
                </c:pt>
                <c:pt idx="556">
                  <c:v>438.87</c:v>
                </c:pt>
                <c:pt idx="557">
                  <c:v>437.27</c:v>
                </c:pt>
                <c:pt idx="558">
                  <c:v>438.03</c:v>
                </c:pt>
                <c:pt idx="559">
                  <c:v>436.74</c:v>
                </c:pt>
                <c:pt idx="560">
                  <c:v>438.65</c:v>
                </c:pt>
                <c:pt idx="561">
                  <c:v>438.37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F9-A44C-8E75-FCE9AFBD2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803088"/>
        <c:axId val="494808968"/>
      </c:lineChart>
      <c:lineChart>
        <c:grouping val="standard"/>
        <c:varyColors val="0"/>
        <c:ser>
          <c:idx val="2"/>
          <c:order val="2"/>
          <c:tx>
            <c:strRef>
              <c:f>'Figure 3.D.5'!$M$1</c:f>
              <c:strCache>
                <c:ptCount val="1"/>
                <c:pt idx="0">
                  <c:v>RUB/AMD (rhs)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3.D.5'!$J$2:$J$563</c:f>
              <c:numCache>
                <c:formatCode>m/d/yyyy</c:formatCode>
                <c:ptCount val="562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44568</c:v>
                </c:pt>
                <c:pt idx="4">
                  <c:v>44571</c:v>
                </c:pt>
                <c:pt idx="5">
                  <c:v>44572</c:v>
                </c:pt>
                <c:pt idx="6">
                  <c:v>44573</c:v>
                </c:pt>
                <c:pt idx="7">
                  <c:v>44574</c:v>
                </c:pt>
                <c:pt idx="8">
                  <c:v>44575</c:v>
                </c:pt>
                <c:pt idx="9">
                  <c:v>44578</c:v>
                </c:pt>
                <c:pt idx="10">
                  <c:v>44579</c:v>
                </c:pt>
                <c:pt idx="11">
                  <c:v>44580</c:v>
                </c:pt>
                <c:pt idx="12">
                  <c:v>44581</c:v>
                </c:pt>
                <c:pt idx="13">
                  <c:v>44582</c:v>
                </c:pt>
                <c:pt idx="14">
                  <c:v>44585</c:v>
                </c:pt>
                <c:pt idx="15">
                  <c:v>44586</c:v>
                </c:pt>
                <c:pt idx="16">
                  <c:v>44587</c:v>
                </c:pt>
                <c:pt idx="17">
                  <c:v>44588</c:v>
                </c:pt>
                <c:pt idx="18">
                  <c:v>44592</c:v>
                </c:pt>
                <c:pt idx="19">
                  <c:v>44593</c:v>
                </c:pt>
                <c:pt idx="20">
                  <c:v>44594</c:v>
                </c:pt>
                <c:pt idx="21">
                  <c:v>44595</c:v>
                </c:pt>
                <c:pt idx="22">
                  <c:v>44596</c:v>
                </c:pt>
                <c:pt idx="23">
                  <c:v>44599</c:v>
                </c:pt>
                <c:pt idx="24">
                  <c:v>44600</c:v>
                </c:pt>
                <c:pt idx="25">
                  <c:v>44601</c:v>
                </c:pt>
                <c:pt idx="26">
                  <c:v>44602</c:v>
                </c:pt>
                <c:pt idx="27">
                  <c:v>44603</c:v>
                </c:pt>
                <c:pt idx="28">
                  <c:v>44606</c:v>
                </c:pt>
                <c:pt idx="29">
                  <c:v>44607</c:v>
                </c:pt>
                <c:pt idx="30">
                  <c:v>44608</c:v>
                </c:pt>
                <c:pt idx="31">
                  <c:v>44609</c:v>
                </c:pt>
                <c:pt idx="32">
                  <c:v>44610</c:v>
                </c:pt>
                <c:pt idx="33">
                  <c:v>44613</c:v>
                </c:pt>
                <c:pt idx="34">
                  <c:v>44614</c:v>
                </c:pt>
                <c:pt idx="35">
                  <c:v>44615</c:v>
                </c:pt>
                <c:pt idx="36">
                  <c:v>44616</c:v>
                </c:pt>
                <c:pt idx="37">
                  <c:v>44617</c:v>
                </c:pt>
                <c:pt idx="38">
                  <c:v>44620</c:v>
                </c:pt>
                <c:pt idx="39">
                  <c:v>44621</c:v>
                </c:pt>
                <c:pt idx="40">
                  <c:v>44622</c:v>
                </c:pt>
                <c:pt idx="41">
                  <c:v>44623</c:v>
                </c:pt>
                <c:pt idx="42">
                  <c:v>44624</c:v>
                </c:pt>
                <c:pt idx="43">
                  <c:v>44627</c:v>
                </c:pt>
                <c:pt idx="44">
                  <c:v>44629</c:v>
                </c:pt>
                <c:pt idx="45">
                  <c:v>44630</c:v>
                </c:pt>
                <c:pt idx="46">
                  <c:v>44631</c:v>
                </c:pt>
                <c:pt idx="47">
                  <c:v>44634</c:v>
                </c:pt>
                <c:pt idx="48">
                  <c:v>44635</c:v>
                </c:pt>
                <c:pt idx="49">
                  <c:v>44636</c:v>
                </c:pt>
                <c:pt idx="50">
                  <c:v>44637</c:v>
                </c:pt>
                <c:pt idx="51">
                  <c:v>44638</c:v>
                </c:pt>
                <c:pt idx="52">
                  <c:v>44641</c:v>
                </c:pt>
                <c:pt idx="53">
                  <c:v>44642</c:v>
                </c:pt>
                <c:pt idx="54">
                  <c:v>44643</c:v>
                </c:pt>
                <c:pt idx="55">
                  <c:v>44644</c:v>
                </c:pt>
                <c:pt idx="56">
                  <c:v>44645</c:v>
                </c:pt>
                <c:pt idx="57">
                  <c:v>44648</c:v>
                </c:pt>
                <c:pt idx="58">
                  <c:v>44649</c:v>
                </c:pt>
                <c:pt idx="59">
                  <c:v>44650</c:v>
                </c:pt>
                <c:pt idx="60">
                  <c:v>44651</c:v>
                </c:pt>
                <c:pt idx="61">
                  <c:v>44652</c:v>
                </c:pt>
                <c:pt idx="62">
                  <c:v>44655</c:v>
                </c:pt>
                <c:pt idx="63">
                  <c:v>44656</c:v>
                </c:pt>
                <c:pt idx="64">
                  <c:v>44657</c:v>
                </c:pt>
                <c:pt idx="65">
                  <c:v>44658</c:v>
                </c:pt>
                <c:pt idx="66">
                  <c:v>44659</c:v>
                </c:pt>
                <c:pt idx="67">
                  <c:v>44662</c:v>
                </c:pt>
                <c:pt idx="68">
                  <c:v>44663</c:v>
                </c:pt>
                <c:pt idx="69">
                  <c:v>44664</c:v>
                </c:pt>
                <c:pt idx="70">
                  <c:v>44665</c:v>
                </c:pt>
                <c:pt idx="71">
                  <c:v>44666</c:v>
                </c:pt>
                <c:pt idx="72">
                  <c:v>44669</c:v>
                </c:pt>
                <c:pt idx="73">
                  <c:v>44670</c:v>
                </c:pt>
                <c:pt idx="74">
                  <c:v>44671</c:v>
                </c:pt>
                <c:pt idx="75">
                  <c:v>44672</c:v>
                </c:pt>
                <c:pt idx="76">
                  <c:v>44673</c:v>
                </c:pt>
                <c:pt idx="77">
                  <c:v>44676</c:v>
                </c:pt>
                <c:pt idx="78">
                  <c:v>44677</c:v>
                </c:pt>
                <c:pt idx="79">
                  <c:v>44678</c:v>
                </c:pt>
                <c:pt idx="80">
                  <c:v>44679</c:v>
                </c:pt>
                <c:pt idx="81">
                  <c:v>44680</c:v>
                </c:pt>
                <c:pt idx="82">
                  <c:v>44683</c:v>
                </c:pt>
                <c:pt idx="83">
                  <c:v>44684</c:v>
                </c:pt>
                <c:pt idx="84">
                  <c:v>44685</c:v>
                </c:pt>
                <c:pt idx="85">
                  <c:v>44686</c:v>
                </c:pt>
                <c:pt idx="86">
                  <c:v>44687</c:v>
                </c:pt>
                <c:pt idx="87">
                  <c:v>44691</c:v>
                </c:pt>
                <c:pt idx="88">
                  <c:v>44692</c:v>
                </c:pt>
                <c:pt idx="89">
                  <c:v>44693</c:v>
                </c:pt>
                <c:pt idx="90">
                  <c:v>44694</c:v>
                </c:pt>
                <c:pt idx="91">
                  <c:v>44697</c:v>
                </c:pt>
                <c:pt idx="92">
                  <c:v>44698</c:v>
                </c:pt>
                <c:pt idx="93">
                  <c:v>44699</c:v>
                </c:pt>
                <c:pt idx="94">
                  <c:v>44700</c:v>
                </c:pt>
                <c:pt idx="95">
                  <c:v>44701</c:v>
                </c:pt>
                <c:pt idx="96">
                  <c:v>44704</c:v>
                </c:pt>
                <c:pt idx="97">
                  <c:v>44705</c:v>
                </c:pt>
                <c:pt idx="98">
                  <c:v>44706</c:v>
                </c:pt>
                <c:pt idx="99">
                  <c:v>44707</c:v>
                </c:pt>
                <c:pt idx="100">
                  <c:v>44708</c:v>
                </c:pt>
                <c:pt idx="101">
                  <c:v>44711</c:v>
                </c:pt>
                <c:pt idx="102">
                  <c:v>44712</c:v>
                </c:pt>
                <c:pt idx="103">
                  <c:v>44713</c:v>
                </c:pt>
                <c:pt idx="104">
                  <c:v>44714</c:v>
                </c:pt>
                <c:pt idx="105">
                  <c:v>44715</c:v>
                </c:pt>
                <c:pt idx="106">
                  <c:v>44718</c:v>
                </c:pt>
                <c:pt idx="107">
                  <c:v>44719</c:v>
                </c:pt>
                <c:pt idx="108">
                  <c:v>44720</c:v>
                </c:pt>
                <c:pt idx="109">
                  <c:v>44721</c:v>
                </c:pt>
                <c:pt idx="110">
                  <c:v>44722</c:v>
                </c:pt>
                <c:pt idx="111">
                  <c:v>44725</c:v>
                </c:pt>
                <c:pt idx="112">
                  <c:v>44726</c:v>
                </c:pt>
                <c:pt idx="113">
                  <c:v>44727</c:v>
                </c:pt>
                <c:pt idx="114">
                  <c:v>44728</c:v>
                </c:pt>
                <c:pt idx="115">
                  <c:v>44729</c:v>
                </c:pt>
                <c:pt idx="116">
                  <c:v>44732</c:v>
                </c:pt>
                <c:pt idx="117">
                  <c:v>44733</c:v>
                </c:pt>
                <c:pt idx="118">
                  <c:v>44734</c:v>
                </c:pt>
                <c:pt idx="119">
                  <c:v>44735</c:v>
                </c:pt>
                <c:pt idx="120">
                  <c:v>44736</c:v>
                </c:pt>
                <c:pt idx="121">
                  <c:v>44739</c:v>
                </c:pt>
                <c:pt idx="122">
                  <c:v>44740</c:v>
                </c:pt>
                <c:pt idx="123">
                  <c:v>44741</c:v>
                </c:pt>
                <c:pt idx="124">
                  <c:v>44742</c:v>
                </c:pt>
                <c:pt idx="125">
                  <c:v>44743</c:v>
                </c:pt>
                <c:pt idx="126">
                  <c:v>44746</c:v>
                </c:pt>
                <c:pt idx="127">
                  <c:v>44748</c:v>
                </c:pt>
                <c:pt idx="128">
                  <c:v>44749</c:v>
                </c:pt>
                <c:pt idx="129">
                  <c:v>44750</c:v>
                </c:pt>
                <c:pt idx="130">
                  <c:v>44753</c:v>
                </c:pt>
                <c:pt idx="131">
                  <c:v>44754</c:v>
                </c:pt>
                <c:pt idx="132">
                  <c:v>44755</c:v>
                </c:pt>
                <c:pt idx="133">
                  <c:v>44756</c:v>
                </c:pt>
                <c:pt idx="134">
                  <c:v>44757</c:v>
                </c:pt>
                <c:pt idx="135">
                  <c:v>44760</c:v>
                </c:pt>
                <c:pt idx="136">
                  <c:v>44761</c:v>
                </c:pt>
                <c:pt idx="137">
                  <c:v>44762</c:v>
                </c:pt>
                <c:pt idx="138">
                  <c:v>44763</c:v>
                </c:pt>
                <c:pt idx="139">
                  <c:v>44764</c:v>
                </c:pt>
                <c:pt idx="140">
                  <c:v>44767</c:v>
                </c:pt>
                <c:pt idx="141">
                  <c:v>44768</c:v>
                </c:pt>
                <c:pt idx="142">
                  <c:v>44769</c:v>
                </c:pt>
                <c:pt idx="143">
                  <c:v>44770</c:v>
                </c:pt>
                <c:pt idx="144">
                  <c:v>44771</c:v>
                </c:pt>
                <c:pt idx="145">
                  <c:v>44774</c:v>
                </c:pt>
                <c:pt idx="146">
                  <c:v>44775</c:v>
                </c:pt>
                <c:pt idx="147">
                  <c:v>44776</c:v>
                </c:pt>
                <c:pt idx="148">
                  <c:v>44777</c:v>
                </c:pt>
                <c:pt idx="149">
                  <c:v>44778</c:v>
                </c:pt>
                <c:pt idx="150">
                  <c:v>44781</c:v>
                </c:pt>
                <c:pt idx="151">
                  <c:v>44782</c:v>
                </c:pt>
                <c:pt idx="152">
                  <c:v>44783</c:v>
                </c:pt>
                <c:pt idx="153">
                  <c:v>44784</c:v>
                </c:pt>
                <c:pt idx="154">
                  <c:v>44785</c:v>
                </c:pt>
                <c:pt idx="155">
                  <c:v>44788</c:v>
                </c:pt>
                <c:pt idx="156">
                  <c:v>44789</c:v>
                </c:pt>
                <c:pt idx="157">
                  <c:v>44790</c:v>
                </c:pt>
                <c:pt idx="158">
                  <c:v>44791</c:v>
                </c:pt>
                <c:pt idx="159">
                  <c:v>44792</c:v>
                </c:pt>
                <c:pt idx="160">
                  <c:v>44795</c:v>
                </c:pt>
                <c:pt idx="161">
                  <c:v>44796</c:v>
                </c:pt>
                <c:pt idx="162">
                  <c:v>44797</c:v>
                </c:pt>
                <c:pt idx="163">
                  <c:v>44798</c:v>
                </c:pt>
                <c:pt idx="164">
                  <c:v>44799</c:v>
                </c:pt>
                <c:pt idx="165">
                  <c:v>44802</c:v>
                </c:pt>
                <c:pt idx="166">
                  <c:v>44803</c:v>
                </c:pt>
                <c:pt idx="167">
                  <c:v>44804</c:v>
                </c:pt>
                <c:pt idx="168">
                  <c:v>44805</c:v>
                </c:pt>
                <c:pt idx="169">
                  <c:v>44806</c:v>
                </c:pt>
                <c:pt idx="170">
                  <c:v>44809</c:v>
                </c:pt>
                <c:pt idx="171">
                  <c:v>44810</c:v>
                </c:pt>
                <c:pt idx="172">
                  <c:v>44811</c:v>
                </c:pt>
                <c:pt idx="173">
                  <c:v>44812</c:v>
                </c:pt>
                <c:pt idx="174">
                  <c:v>44813</c:v>
                </c:pt>
                <c:pt idx="175">
                  <c:v>44816</c:v>
                </c:pt>
                <c:pt idx="176">
                  <c:v>44817</c:v>
                </c:pt>
                <c:pt idx="177">
                  <c:v>44818</c:v>
                </c:pt>
                <c:pt idx="178">
                  <c:v>44819</c:v>
                </c:pt>
                <c:pt idx="179">
                  <c:v>44820</c:v>
                </c:pt>
                <c:pt idx="180">
                  <c:v>44823</c:v>
                </c:pt>
                <c:pt idx="181">
                  <c:v>44824</c:v>
                </c:pt>
                <c:pt idx="182">
                  <c:v>44826</c:v>
                </c:pt>
                <c:pt idx="183">
                  <c:v>44827</c:v>
                </c:pt>
                <c:pt idx="184">
                  <c:v>44830</c:v>
                </c:pt>
                <c:pt idx="185">
                  <c:v>44831</c:v>
                </c:pt>
                <c:pt idx="186">
                  <c:v>44832</c:v>
                </c:pt>
                <c:pt idx="187">
                  <c:v>44833</c:v>
                </c:pt>
                <c:pt idx="188">
                  <c:v>44834</c:v>
                </c:pt>
                <c:pt idx="189">
                  <c:v>44837</c:v>
                </c:pt>
                <c:pt idx="190">
                  <c:v>44838</c:v>
                </c:pt>
                <c:pt idx="191">
                  <c:v>44839</c:v>
                </c:pt>
                <c:pt idx="192">
                  <c:v>44840</c:v>
                </c:pt>
                <c:pt idx="193">
                  <c:v>44841</c:v>
                </c:pt>
                <c:pt idx="194">
                  <c:v>44844</c:v>
                </c:pt>
                <c:pt idx="195">
                  <c:v>44845</c:v>
                </c:pt>
                <c:pt idx="196">
                  <c:v>44846</c:v>
                </c:pt>
                <c:pt idx="197">
                  <c:v>44847</c:v>
                </c:pt>
                <c:pt idx="198">
                  <c:v>44848</c:v>
                </c:pt>
                <c:pt idx="199">
                  <c:v>44851</c:v>
                </c:pt>
                <c:pt idx="200">
                  <c:v>44852</c:v>
                </c:pt>
                <c:pt idx="201">
                  <c:v>44853</c:v>
                </c:pt>
                <c:pt idx="202">
                  <c:v>44854</c:v>
                </c:pt>
                <c:pt idx="203">
                  <c:v>44855</c:v>
                </c:pt>
                <c:pt idx="204">
                  <c:v>44858</c:v>
                </c:pt>
                <c:pt idx="205">
                  <c:v>44859</c:v>
                </c:pt>
                <c:pt idx="206">
                  <c:v>44860</c:v>
                </c:pt>
                <c:pt idx="207">
                  <c:v>44861</c:v>
                </c:pt>
                <c:pt idx="208">
                  <c:v>44862</c:v>
                </c:pt>
                <c:pt idx="209">
                  <c:v>44865</c:v>
                </c:pt>
                <c:pt idx="210">
                  <c:v>44866</c:v>
                </c:pt>
                <c:pt idx="211">
                  <c:v>44867</c:v>
                </c:pt>
                <c:pt idx="212">
                  <c:v>44868</c:v>
                </c:pt>
                <c:pt idx="213">
                  <c:v>44869</c:v>
                </c:pt>
                <c:pt idx="214">
                  <c:v>44872</c:v>
                </c:pt>
                <c:pt idx="215">
                  <c:v>44873</c:v>
                </c:pt>
                <c:pt idx="216">
                  <c:v>44874</c:v>
                </c:pt>
                <c:pt idx="217">
                  <c:v>44875</c:v>
                </c:pt>
                <c:pt idx="218">
                  <c:v>44876</c:v>
                </c:pt>
                <c:pt idx="219">
                  <c:v>44879</c:v>
                </c:pt>
                <c:pt idx="220">
                  <c:v>44880</c:v>
                </c:pt>
                <c:pt idx="221">
                  <c:v>44881</c:v>
                </c:pt>
                <c:pt idx="222">
                  <c:v>44882</c:v>
                </c:pt>
                <c:pt idx="223">
                  <c:v>44883</c:v>
                </c:pt>
                <c:pt idx="224">
                  <c:v>44886</c:v>
                </c:pt>
                <c:pt idx="225">
                  <c:v>44887</c:v>
                </c:pt>
                <c:pt idx="226">
                  <c:v>44888</c:v>
                </c:pt>
                <c:pt idx="227">
                  <c:v>44889</c:v>
                </c:pt>
                <c:pt idx="228">
                  <c:v>44890</c:v>
                </c:pt>
                <c:pt idx="229">
                  <c:v>44893</c:v>
                </c:pt>
                <c:pt idx="230">
                  <c:v>44894</c:v>
                </c:pt>
                <c:pt idx="231">
                  <c:v>44895</c:v>
                </c:pt>
                <c:pt idx="232">
                  <c:v>44896</c:v>
                </c:pt>
                <c:pt idx="233">
                  <c:v>44897</c:v>
                </c:pt>
                <c:pt idx="234">
                  <c:v>44900</c:v>
                </c:pt>
                <c:pt idx="235">
                  <c:v>44901</c:v>
                </c:pt>
                <c:pt idx="236">
                  <c:v>44902</c:v>
                </c:pt>
                <c:pt idx="237">
                  <c:v>44903</c:v>
                </c:pt>
                <c:pt idx="238">
                  <c:v>44904</c:v>
                </c:pt>
                <c:pt idx="239">
                  <c:v>44907</c:v>
                </c:pt>
                <c:pt idx="240">
                  <c:v>44908</c:v>
                </c:pt>
                <c:pt idx="241">
                  <c:v>44909</c:v>
                </c:pt>
                <c:pt idx="242">
                  <c:v>44910</c:v>
                </c:pt>
                <c:pt idx="243">
                  <c:v>44911</c:v>
                </c:pt>
                <c:pt idx="244">
                  <c:v>44914</c:v>
                </c:pt>
                <c:pt idx="245">
                  <c:v>44915</c:v>
                </c:pt>
                <c:pt idx="246">
                  <c:v>44916</c:v>
                </c:pt>
                <c:pt idx="247">
                  <c:v>44917</c:v>
                </c:pt>
                <c:pt idx="248">
                  <c:v>44918</c:v>
                </c:pt>
                <c:pt idx="249">
                  <c:v>44921</c:v>
                </c:pt>
                <c:pt idx="250">
                  <c:v>44922</c:v>
                </c:pt>
                <c:pt idx="251">
                  <c:v>44923</c:v>
                </c:pt>
                <c:pt idx="252">
                  <c:v>44924</c:v>
                </c:pt>
                <c:pt idx="253">
                  <c:v>44925</c:v>
                </c:pt>
                <c:pt idx="254">
                  <c:v>44929</c:v>
                </c:pt>
                <c:pt idx="255">
                  <c:v>44930</c:v>
                </c:pt>
                <c:pt idx="256">
                  <c:v>44931</c:v>
                </c:pt>
                <c:pt idx="257">
                  <c:v>44935</c:v>
                </c:pt>
                <c:pt idx="258">
                  <c:v>44936</c:v>
                </c:pt>
                <c:pt idx="259">
                  <c:v>44937</c:v>
                </c:pt>
                <c:pt idx="260">
                  <c:v>44938</c:v>
                </c:pt>
                <c:pt idx="261">
                  <c:v>44939</c:v>
                </c:pt>
                <c:pt idx="262">
                  <c:v>44942</c:v>
                </c:pt>
                <c:pt idx="263">
                  <c:v>44943</c:v>
                </c:pt>
                <c:pt idx="264">
                  <c:v>44944</c:v>
                </c:pt>
                <c:pt idx="265">
                  <c:v>44945</c:v>
                </c:pt>
                <c:pt idx="266">
                  <c:v>44946</c:v>
                </c:pt>
                <c:pt idx="267">
                  <c:v>44949</c:v>
                </c:pt>
                <c:pt idx="268">
                  <c:v>44950</c:v>
                </c:pt>
                <c:pt idx="269">
                  <c:v>44951</c:v>
                </c:pt>
                <c:pt idx="270">
                  <c:v>44952</c:v>
                </c:pt>
                <c:pt idx="271">
                  <c:v>44953</c:v>
                </c:pt>
                <c:pt idx="272">
                  <c:v>44956</c:v>
                </c:pt>
                <c:pt idx="273">
                  <c:v>44957</c:v>
                </c:pt>
                <c:pt idx="274">
                  <c:v>44958</c:v>
                </c:pt>
                <c:pt idx="275">
                  <c:v>44959</c:v>
                </c:pt>
                <c:pt idx="276">
                  <c:v>44960</c:v>
                </c:pt>
                <c:pt idx="277">
                  <c:v>44963</c:v>
                </c:pt>
                <c:pt idx="278">
                  <c:v>44964</c:v>
                </c:pt>
                <c:pt idx="279">
                  <c:v>44965</c:v>
                </c:pt>
                <c:pt idx="280">
                  <c:v>44966</c:v>
                </c:pt>
                <c:pt idx="281">
                  <c:v>44967</c:v>
                </c:pt>
                <c:pt idx="282">
                  <c:v>44970</c:v>
                </c:pt>
                <c:pt idx="283">
                  <c:v>44971</c:v>
                </c:pt>
                <c:pt idx="284">
                  <c:v>44972</c:v>
                </c:pt>
                <c:pt idx="285">
                  <c:v>44973</c:v>
                </c:pt>
                <c:pt idx="286">
                  <c:v>44974</c:v>
                </c:pt>
                <c:pt idx="287">
                  <c:v>44977</c:v>
                </c:pt>
                <c:pt idx="288">
                  <c:v>44978</c:v>
                </c:pt>
                <c:pt idx="289">
                  <c:v>44979</c:v>
                </c:pt>
                <c:pt idx="290">
                  <c:v>44980</c:v>
                </c:pt>
                <c:pt idx="291">
                  <c:v>44981</c:v>
                </c:pt>
                <c:pt idx="292">
                  <c:v>44984</c:v>
                </c:pt>
                <c:pt idx="293">
                  <c:v>44985</c:v>
                </c:pt>
                <c:pt idx="294">
                  <c:v>44986</c:v>
                </c:pt>
                <c:pt idx="295">
                  <c:v>44987</c:v>
                </c:pt>
                <c:pt idx="296">
                  <c:v>44988</c:v>
                </c:pt>
                <c:pt idx="297">
                  <c:v>44991</c:v>
                </c:pt>
                <c:pt idx="298">
                  <c:v>44992</c:v>
                </c:pt>
                <c:pt idx="299">
                  <c:v>44994</c:v>
                </c:pt>
                <c:pt idx="300">
                  <c:v>44995</c:v>
                </c:pt>
                <c:pt idx="301">
                  <c:v>44998</c:v>
                </c:pt>
                <c:pt idx="302">
                  <c:v>44999</c:v>
                </c:pt>
                <c:pt idx="303">
                  <c:v>45000</c:v>
                </c:pt>
                <c:pt idx="304">
                  <c:v>45001</c:v>
                </c:pt>
                <c:pt idx="305">
                  <c:v>45002</c:v>
                </c:pt>
                <c:pt idx="306">
                  <c:v>45005</c:v>
                </c:pt>
                <c:pt idx="307">
                  <c:v>45006</c:v>
                </c:pt>
                <c:pt idx="308">
                  <c:v>45007</c:v>
                </c:pt>
                <c:pt idx="309">
                  <c:v>45008</c:v>
                </c:pt>
                <c:pt idx="310">
                  <c:v>45009</c:v>
                </c:pt>
                <c:pt idx="311">
                  <c:v>45012</c:v>
                </c:pt>
                <c:pt idx="312">
                  <c:v>45013</c:v>
                </c:pt>
                <c:pt idx="313">
                  <c:v>45014</c:v>
                </c:pt>
                <c:pt idx="314">
                  <c:v>45015</c:v>
                </c:pt>
                <c:pt idx="315">
                  <c:v>45016</c:v>
                </c:pt>
                <c:pt idx="316">
                  <c:v>45019</c:v>
                </c:pt>
                <c:pt idx="317">
                  <c:v>45020</c:v>
                </c:pt>
                <c:pt idx="318">
                  <c:v>45021</c:v>
                </c:pt>
                <c:pt idx="319">
                  <c:v>45022</c:v>
                </c:pt>
                <c:pt idx="320">
                  <c:v>45023</c:v>
                </c:pt>
                <c:pt idx="321">
                  <c:v>45026</c:v>
                </c:pt>
                <c:pt idx="322">
                  <c:v>45027</c:v>
                </c:pt>
                <c:pt idx="323">
                  <c:v>45028</c:v>
                </c:pt>
                <c:pt idx="324">
                  <c:v>45029</c:v>
                </c:pt>
                <c:pt idx="325">
                  <c:v>45030</c:v>
                </c:pt>
                <c:pt idx="326">
                  <c:v>45033</c:v>
                </c:pt>
                <c:pt idx="327">
                  <c:v>45034</c:v>
                </c:pt>
                <c:pt idx="328">
                  <c:v>45035</c:v>
                </c:pt>
                <c:pt idx="329">
                  <c:v>45036</c:v>
                </c:pt>
                <c:pt idx="330">
                  <c:v>45037</c:v>
                </c:pt>
                <c:pt idx="331">
                  <c:v>45041</c:v>
                </c:pt>
                <c:pt idx="332">
                  <c:v>45042</c:v>
                </c:pt>
                <c:pt idx="333">
                  <c:v>45043</c:v>
                </c:pt>
                <c:pt idx="334">
                  <c:v>45044</c:v>
                </c:pt>
                <c:pt idx="335">
                  <c:v>45048</c:v>
                </c:pt>
                <c:pt idx="336">
                  <c:v>45049</c:v>
                </c:pt>
                <c:pt idx="337">
                  <c:v>45050</c:v>
                </c:pt>
                <c:pt idx="338">
                  <c:v>45051</c:v>
                </c:pt>
                <c:pt idx="339">
                  <c:v>45054</c:v>
                </c:pt>
                <c:pt idx="340">
                  <c:v>45056</c:v>
                </c:pt>
                <c:pt idx="341">
                  <c:v>45057</c:v>
                </c:pt>
                <c:pt idx="342">
                  <c:v>45058</c:v>
                </c:pt>
                <c:pt idx="343">
                  <c:v>45061</c:v>
                </c:pt>
                <c:pt idx="344">
                  <c:v>45062</c:v>
                </c:pt>
                <c:pt idx="345">
                  <c:v>45063</c:v>
                </c:pt>
                <c:pt idx="346">
                  <c:v>45064</c:v>
                </c:pt>
                <c:pt idx="347">
                  <c:v>45065</c:v>
                </c:pt>
                <c:pt idx="348">
                  <c:v>45068</c:v>
                </c:pt>
                <c:pt idx="349">
                  <c:v>45069</c:v>
                </c:pt>
                <c:pt idx="350">
                  <c:v>45070</c:v>
                </c:pt>
                <c:pt idx="351">
                  <c:v>45071</c:v>
                </c:pt>
                <c:pt idx="352">
                  <c:v>45072</c:v>
                </c:pt>
                <c:pt idx="353">
                  <c:v>45075</c:v>
                </c:pt>
                <c:pt idx="354">
                  <c:v>45076</c:v>
                </c:pt>
                <c:pt idx="355">
                  <c:v>45077</c:v>
                </c:pt>
                <c:pt idx="356">
                  <c:v>45078</c:v>
                </c:pt>
                <c:pt idx="357">
                  <c:v>45079</c:v>
                </c:pt>
                <c:pt idx="358">
                  <c:v>45082</c:v>
                </c:pt>
                <c:pt idx="359">
                  <c:v>45083</c:v>
                </c:pt>
                <c:pt idx="360">
                  <c:v>45084</c:v>
                </c:pt>
                <c:pt idx="361">
                  <c:v>45085</c:v>
                </c:pt>
                <c:pt idx="362">
                  <c:v>45086</c:v>
                </c:pt>
                <c:pt idx="363">
                  <c:v>45089</c:v>
                </c:pt>
                <c:pt idx="364">
                  <c:v>45090</c:v>
                </c:pt>
                <c:pt idx="365">
                  <c:v>45091</c:v>
                </c:pt>
                <c:pt idx="366">
                  <c:v>45092</c:v>
                </c:pt>
                <c:pt idx="367">
                  <c:v>45093</c:v>
                </c:pt>
                <c:pt idx="368">
                  <c:v>45096</c:v>
                </c:pt>
                <c:pt idx="369">
                  <c:v>45097</c:v>
                </c:pt>
                <c:pt idx="370">
                  <c:v>45098</c:v>
                </c:pt>
                <c:pt idx="371">
                  <c:v>45099</c:v>
                </c:pt>
                <c:pt idx="372">
                  <c:v>45100</c:v>
                </c:pt>
                <c:pt idx="373">
                  <c:v>45103</c:v>
                </c:pt>
                <c:pt idx="374">
                  <c:v>45104</c:v>
                </c:pt>
                <c:pt idx="375">
                  <c:v>45105</c:v>
                </c:pt>
                <c:pt idx="376">
                  <c:v>45106</c:v>
                </c:pt>
                <c:pt idx="377">
                  <c:v>45107</c:v>
                </c:pt>
                <c:pt idx="378">
                  <c:v>45110</c:v>
                </c:pt>
                <c:pt idx="379">
                  <c:v>45111</c:v>
                </c:pt>
                <c:pt idx="380">
                  <c:v>45113</c:v>
                </c:pt>
                <c:pt idx="381">
                  <c:v>45114</c:v>
                </c:pt>
                <c:pt idx="382">
                  <c:v>45117</c:v>
                </c:pt>
                <c:pt idx="383">
                  <c:v>45118</c:v>
                </c:pt>
                <c:pt idx="384">
                  <c:v>45119</c:v>
                </c:pt>
                <c:pt idx="385">
                  <c:v>45120</c:v>
                </c:pt>
                <c:pt idx="386">
                  <c:v>45121</c:v>
                </c:pt>
                <c:pt idx="387">
                  <c:v>45124</c:v>
                </c:pt>
                <c:pt idx="388">
                  <c:v>45125</c:v>
                </c:pt>
                <c:pt idx="389">
                  <c:v>45126</c:v>
                </c:pt>
                <c:pt idx="390">
                  <c:v>45127</c:v>
                </c:pt>
                <c:pt idx="391">
                  <c:v>45128</c:v>
                </c:pt>
                <c:pt idx="392">
                  <c:v>45131</c:v>
                </c:pt>
                <c:pt idx="393">
                  <c:v>45132</c:v>
                </c:pt>
                <c:pt idx="394">
                  <c:v>45133</c:v>
                </c:pt>
                <c:pt idx="395">
                  <c:v>45134</c:v>
                </c:pt>
                <c:pt idx="396">
                  <c:v>45135</c:v>
                </c:pt>
                <c:pt idx="397">
                  <c:v>45138</c:v>
                </c:pt>
                <c:pt idx="398">
                  <c:v>45139</c:v>
                </c:pt>
                <c:pt idx="399">
                  <c:v>45140</c:v>
                </c:pt>
                <c:pt idx="400">
                  <c:v>45141</c:v>
                </c:pt>
                <c:pt idx="401">
                  <c:v>45142</c:v>
                </c:pt>
                <c:pt idx="402">
                  <c:v>45145</c:v>
                </c:pt>
                <c:pt idx="403">
                  <c:v>45146</c:v>
                </c:pt>
                <c:pt idx="404">
                  <c:v>45147</c:v>
                </c:pt>
                <c:pt idx="405">
                  <c:v>45148</c:v>
                </c:pt>
                <c:pt idx="406">
                  <c:v>45149</c:v>
                </c:pt>
                <c:pt idx="407">
                  <c:v>45152</c:v>
                </c:pt>
                <c:pt idx="408">
                  <c:v>45153</c:v>
                </c:pt>
                <c:pt idx="409">
                  <c:v>45154</c:v>
                </c:pt>
                <c:pt idx="410">
                  <c:v>45155</c:v>
                </c:pt>
                <c:pt idx="411">
                  <c:v>45156</c:v>
                </c:pt>
                <c:pt idx="412">
                  <c:v>45159</c:v>
                </c:pt>
                <c:pt idx="413">
                  <c:v>45160</c:v>
                </c:pt>
                <c:pt idx="414">
                  <c:v>45161</c:v>
                </c:pt>
                <c:pt idx="415">
                  <c:v>45162</c:v>
                </c:pt>
                <c:pt idx="416">
                  <c:v>45163</c:v>
                </c:pt>
                <c:pt idx="417">
                  <c:v>45166</c:v>
                </c:pt>
                <c:pt idx="418">
                  <c:v>45167</c:v>
                </c:pt>
                <c:pt idx="419">
                  <c:v>45168</c:v>
                </c:pt>
                <c:pt idx="420">
                  <c:v>45169</c:v>
                </c:pt>
                <c:pt idx="421">
                  <c:v>45170</c:v>
                </c:pt>
                <c:pt idx="422">
                  <c:v>45173</c:v>
                </c:pt>
                <c:pt idx="423">
                  <c:v>45174</c:v>
                </c:pt>
                <c:pt idx="424">
                  <c:v>45175</c:v>
                </c:pt>
                <c:pt idx="425">
                  <c:v>45176</c:v>
                </c:pt>
                <c:pt idx="426">
                  <c:v>45177</c:v>
                </c:pt>
                <c:pt idx="427">
                  <c:v>45180</c:v>
                </c:pt>
                <c:pt idx="428">
                  <c:v>45181</c:v>
                </c:pt>
                <c:pt idx="429">
                  <c:v>45182</c:v>
                </c:pt>
                <c:pt idx="430">
                  <c:v>45183</c:v>
                </c:pt>
                <c:pt idx="431">
                  <c:v>45184</c:v>
                </c:pt>
                <c:pt idx="432">
                  <c:v>45187</c:v>
                </c:pt>
                <c:pt idx="433">
                  <c:v>45188</c:v>
                </c:pt>
                <c:pt idx="434">
                  <c:v>45189</c:v>
                </c:pt>
                <c:pt idx="435">
                  <c:v>45191</c:v>
                </c:pt>
                <c:pt idx="436">
                  <c:v>45194</c:v>
                </c:pt>
                <c:pt idx="437">
                  <c:v>45195</c:v>
                </c:pt>
                <c:pt idx="438">
                  <c:v>45196</c:v>
                </c:pt>
                <c:pt idx="439">
                  <c:v>45197</c:v>
                </c:pt>
                <c:pt idx="440">
                  <c:v>45198</c:v>
                </c:pt>
                <c:pt idx="441">
                  <c:v>45201</c:v>
                </c:pt>
                <c:pt idx="442">
                  <c:v>45202</c:v>
                </c:pt>
                <c:pt idx="443">
                  <c:v>45203</c:v>
                </c:pt>
                <c:pt idx="444">
                  <c:v>45204</c:v>
                </c:pt>
                <c:pt idx="445">
                  <c:v>45205</c:v>
                </c:pt>
                <c:pt idx="446">
                  <c:v>45208</c:v>
                </c:pt>
                <c:pt idx="447">
                  <c:v>45209</c:v>
                </c:pt>
                <c:pt idx="448">
                  <c:v>45210</c:v>
                </c:pt>
                <c:pt idx="449">
                  <c:v>45211</c:v>
                </c:pt>
                <c:pt idx="450">
                  <c:v>45212</c:v>
                </c:pt>
                <c:pt idx="451">
                  <c:v>45215</c:v>
                </c:pt>
                <c:pt idx="452">
                  <c:v>45216</c:v>
                </c:pt>
                <c:pt idx="453">
                  <c:v>45217</c:v>
                </c:pt>
                <c:pt idx="454">
                  <c:v>45218</c:v>
                </c:pt>
                <c:pt idx="455">
                  <c:v>45219</c:v>
                </c:pt>
                <c:pt idx="456">
                  <c:v>45222</c:v>
                </c:pt>
                <c:pt idx="457">
                  <c:v>45223</c:v>
                </c:pt>
                <c:pt idx="458">
                  <c:v>45224</c:v>
                </c:pt>
                <c:pt idx="459">
                  <c:v>45225</c:v>
                </c:pt>
                <c:pt idx="460">
                  <c:v>45226</c:v>
                </c:pt>
                <c:pt idx="461">
                  <c:v>45229</c:v>
                </c:pt>
                <c:pt idx="462">
                  <c:v>45230</c:v>
                </c:pt>
                <c:pt idx="463">
                  <c:v>45231</c:v>
                </c:pt>
                <c:pt idx="464">
                  <c:v>45232</c:v>
                </c:pt>
                <c:pt idx="465">
                  <c:v>45233</c:v>
                </c:pt>
                <c:pt idx="466">
                  <c:v>45236</c:v>
                </c:pt>
                <c:pt idx="467">
                  <c:v>45237</c:v>
                </c:pt>
                <c:pt idx="468">
                  <c:v>45238</c:v>
                </c:pt>
                <c:pt idx="469">
                  <c:v>45239</c:v>
                </c:pt>
                <c:pt idx="470">
                  <c:v>45240</c:v>
                </c:pt>
                <c:pt idx="471">
                  <c:v>45243</c:v>
                </c:pt>
                <c:pt idx="472">
                  <c:v>45244</c:v>
                </c:pt>
                <c:pt idx="473">
                  <c:v>45245</c:v>
                </c:pt>
                <c:pt idx="474">
                  <c:v>45246</c:v>
                </c:pt>
                <c:pt idx="475">
                  <c:v>45247</c:v>
                </c:pt>
                <c:pt idx="476">
                  <c:v>45250</c:v>
                </c:pt>
                <c:pt idx="477">
                  <c:v>45251</c:v>
                </c:pt>
                <c:pt idx="478">
                  <c:v>45252</c:v>
                </c:pt>
                <c:pt idx="479">
                  <c:v>45253</c:v>
                </c:pt>
                <c:pt idx="480">
                  <c:v>45254</c:v>
                </c:pt>
                <c:pt idx="481">
                  <c:v>45257</c:v>
                </c:pt>
                <c:pt idx="482">
                  <c:v>45258</c:v>
                </c:pt>
                <c:pt idx="483">
                  <c:v>45259</c:v>
                </c:pt>
                <c:pt idx="484">
                  <c:v>45260</c:v>
                </c:pt>
                <c:pt idx="485">
                  <c:v>45261</c:v>
                </c:pt>
                <c:pt idx="486">
                  <c:v>45264</c:v>
                </c:pt>
                <c:pt idx="487">
                  <c:v>45265</c:v>
                </c:pt>
                <c:pt idx="488">
                  <c:v>45266</c:v>
                </c:pt>
                <c:pt idx="489">
                  <c:v>45267</c:v>
                </c:pt>
                <c:pt idx="490">
                  <c:v>45268</c:v>
                </c:pt>
                <c:pt idx="491">
                  <c:v>45271</c:v>
                </c:pt>
                <c:pt idx="492">
                  <c:v>45272</c:v>
                </c:pt>
                <c:pt idx="493">
                  <c:v>45273</c:v>
                </c:pt>
                <c:pt idx="494">
                  <c:v>45274</c:v>
                </c:pt>
                <c:pt idx="495">
                  <c:v>45275</c:v>
                </c:pt>
                <c:pt idx="496">
                  <c:v>45278</c:v>
                </c:pt>
                <c:pt idx="497">
                  <c:v>45279</c:v>
                </c:pt>
                <c:pt idx="498">
                  <c:v>45280</c:v>
                </c:pt>
                <c:pt idx="499">
                  <c:v>45281</c:v>
                </c:pt>
                <c:pt idx="500">
                  <c:v>45282</c:v>
                </c:pt>
                <c:pt idx="501">
                  <c:v>45285</c:v>
                </c:pt>
                <c:pt idx="502">
                  <c:v>45286</c:v>
                </c:pt>
                <c:pt idx="503">
                  <c:v>45287</c:v>
                </c:pt>
                <c:pt idx="504">
                  <c:v>45288</c:v>
                </c:pt>
                <c:pt idx="505">
                  <c:v>45289</c:v>
                </c:pt>
                <c:pt idx="506">
                  <c:v>45294</c:v>
                </c:pt>
                <c:pt idx="507">
                  <c:v>45295</c:v>
                </c:pt>
                <c:pt idx="508">
                  <c:v>45296</c:v>
                </c:pt>
                <c:pt idx="509">
                  <c:v>45299</c:v>
                </c:pt>
                <c:pt idx="510">
                  <c:v>45300</c:v>
                </c:pt>
                <c:pt idx="511">
                  <c:v>45301</c:v>
                </c:pt>
                <c:pt idx="512">
                  <c:v>45302</c:v>
                </c:pt>
                <c:pt idx="513">
                  <c:v>45303</c:v>
                </c:pt>
                <c:pt idx="514">
                  <c:v>45306</c:v>
                </c:pt>
                <c:pt idx="515">
                  <c:v>45307</c:v>
                </c:pt>
                <c:pt idx="516">
                  <c:v>45308</c:v>
                </c:pt>
                <c:pt idx="517">
                  <c:v>45309</c:v>
                </c:pt>
                <c:pt idx="518">
                  <c:v>45310</c:v>
                </c:pt>
                <c:pt idx="519">
                  <c:v>45313</c:v>
                </c:pt>
                <c:pt idx="520">
                  <c:v>45314</c:v>
                </c:pt>
                <c:pt idx="521">
                  <c:v>45315</c:v>
                </c:pt>
                <c:pt idx="522">
                  <c:v>45316</c:v>
                </c:pt>
                <c:pt idx="523">
                  <c:v>45317</c:v>
                </c:pt>
                <c:pt idx="524">
                  <c:v>45320</c:v>
                </c:pt>
                <c:pt idx="525">
                  <c:v>45321</c:v>
                </c:pt>
                <c:pt idx="526">
                  <c:v>45322</c:v>
                </c:pt>
                <c:pt idx="527">
                  <c:v>45323</c:v>
                </c:pt>
                <c:pt idx="528">
                  <c:v>45324</c:v>
                </c:pt>
                <c:pt idx="529">
                  <c:v>45327</c:v>
                </c:pt>
                <c:pt idx="530">
                  <c:v>45328</c:v>
                </c:pt>
                <c:pt idx="531">
                  <c:v>45329</c:v>
                </c:pt>
                <c:pt idx="532">
                  <c:v>45330</c:v>
                </c:pt>
                <c:pt idx="533">
                  <c:v>45331</c:v>
                </c:pt>
                <c:pt idx="534">
                  <c:v>45334</c:v>
                </c:pt>
                <c:pt idx="535">
                  <c:v>45335</c:v>
                </c:pt>
                <c:pt idx="536">
                  <c:v>45336</c:v>
                </c:pt>
                <c:pt idx="537">
                  <c:v>45337</c:v>
                </c:pt>
                <c:pt idx="538">
                  <c:v>45338</c:v>
                </c:pt>
                <c:pt idx="539">
                  <c:v>45341</c:v>
                </c:pt>
                <c:pt idx="540">
                  <c:v>45327</c:v>
                </c:pt>
                <c:pt idx="541">
                  <c:v>45328</c:v>
                </c:pt>
                <c:pt idx="542">
                  <c:v>45329</c:v>
                </c:pt>
                <c:pt idx="543">
                  <c:v>45330</c:v>
                </c:pt>
                <c:pt idx="544">
                  <c:v>45331</c:v>
                </c:pt>
                <c:pt idx="545">
                  <c:v>45334</c:v>
                </c:pt>
                <c:pt idx="546">
                  <c:v>45335</c:v>
                </c:pt>
                <c:pt idx="547">
                  <c:v>45336</c:v>
                </c:pt>
                <c:pt idx="548">
                  <c:v>45337</c:v>
                </c:pt>
                <c:pt idx="549">
                  <c:v>45338</c:v>
                </c:pt>
                <c:pt idx="550">
                  <c:v>45341</c:v>
                </c:pt>
                <c:pt idx="551">
                  <c:v>45342</c:v>
                </c:pt>
                <c:pt idx="552">
                  <c:v>45343</c:v>
                </c:pt>
                <c:pt idx="553">
                  <c:v>45344</c:v>
                </c:pt>
                <c:pt idx="554">
                  <c:v>45345</c:v>
                </c:pt>
                <c:pt idx="555">
                  <c:v>45348</c:v>
                </c:pt>
                <c:pt idx="556">
                  <c:v>45349</c:v>
                </c:pt>
                <c:pt idx="557">
                  <c:v>45350</c:v>
                </c:pt>
                <c:pt idx="558">
                  <c:v>45351</c:v>
                </c:pt>
                <c:pt idx="559">
                  <c:v>45352</c:v>
                </c:pt>
                <c:pt idx="560">
                  <c:v>45355</c:v>
                </c:pt>
                <c:pt idx="561">
                  <c:v>45356</c:v>
                </c:pt>
              </c:numCache>
            </c:numRef>
          </c:cat>
          <c:val>
            <c:numRef>
              <c:f>'Figure 3.D.5'!$M$2:$M$563</c:f>
              <c:numCache>
                <c:formatCode>General</c:formatCode>
                <c:ptCount val="562"/>
                <c:pt idx="0">
                  <c:v>6.5</c:v>
                </c:pt>
                <c:pt idx="1">
                  <c:v>6.4</c:v>
                </c:pt>
                <c:pt idx="2">
                  <c:v>6.4</c:v>
                </c:pt>
                <c:pt idx="3">
                  <c:v>6.4</c:v>
                </c:pt>
                <c:pt idx="4">
                  <c:v>6.4</c:v>
                </c:pt>
                <c:pt idx="5">
                  <c:v>6.4</c:v>
                </c:pt>
                <c:pt idx="6">
                  <c:v>6.5</c:v>
                </c:pt>
                <c:pt idx="7">
                  <c:v>6.4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6.3</c:v>
                </c:pt>
                <c:pt idx="14">
                  <c:v>6.2</c:v>
                </c:pt>
                <c:pt idx="15">
                  <c:v>6.1</c:v>
                </c:pt>
                <c:pt idx="16">
                  <c:v>6.1</c:v>
                </c:pt>
                <c:pt idx="17">
                  <c:v>6.1</c:v>
                </c:pt>
                <c:pt idx="18">
                  <c:v>6.2</c:v>
                </c:pt>
                <c:pt idx="19">
                  <c:v>6.3</c:v>
                </c:pt>
                <c:pt idx="20">
                  <c:v>6.3</c:v>
                </c:pt>
                <c:pt idx="21">
                  <c:v>6.3</c:v>
                </c:pt>
                <c:pt idx="22">
                  <c:v>6.3</c:v>
                </c:pt>
                <c:pt idx="23">
                  <c:v>6.4</c:v>
                </c:pt>
                <c:pt idx="24">
                  <c:v>6.4</c:v>
                </c:pt>
                <c:pt idx="25">
                  <c:v>6.4</c:v>
                </c:pt>
                <c:pt idx="26">
                  <c:v>6.4</c:v>
                </c:pt>
                <c:pt idx="27">
                  <c:v>6.4</c:v>
                </c:pt>
                <c:pt idx="28">
                  <c:v>6.2</c:v>
                </c:pt>
                <c:pt idx="29">
                  <c:v>6.3</c:v>
                </c:pt>
                <c:pt idx="30">
                  <c:v>6.4</c:v>
                </c:pt>
                <c:pt idx="31">
                  <c:v>6.3</c:v>
                </c:pt>
                <c:pt idx="32">
                  <c:v>6.3</c:v>
                </c:pt>
                <c:pt idx="33">
                  <c:v>6.2</c:v>
                </c:pt>
                <c:pt idx="34">
                  <c:v>6</c:v>
                </c:pt>
                <c:pt idx="35">
                  <c:v>6</c:v>
                </c:pt>
                <c:pt idx="36">
                  <c:v>5.7</c:v>
                </c:pt>
                <c:pt idx="37">
                  <c:v>5.8</c:v>
                </c:pt>
                <c:pt idx="38">
                  <c:v>4.8</c:v>
                </c:pt>
                <c:pt idx="39">
                  <c:v>4.8</c:v>
                </c:pt>
                <c:pt idx="40">
                  <c:v>4.5999999999999996</c:v>
                </c:pt>
                <c:pt idx="41">
                  <c:v>4.3</c:v>
                </c:pt>
                <c:pt idx="42">
                  <c:v>4.5999999999999996</c:v>
                </c:pt>
                <c:pt idx="43">
                  <c:v>3.7</c:v>
                </c:pt>
                <c:pt idx="44">
                  <c:v>4.3</c:v>
                </c:pt>
                <c:pt idx="45">
                  <c:v>4.4000000000000004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4.5999999999999996</c:v>
                </c:pt>
                <c:pt idx="49">
                  <c:v>4.7</c:v>
                </c:pt>
                <c:pt idx="50">
                  <c:v>4.7</c:v>
                </c:pt>
                <c:pt idx="51">
                  <c:v>4.8</c:v>
                </c:pt>
                <c:pt idx="52">
                  <c:v>4.7</c:v>
                </c:pt>
                <c:pt idx="53">
                  <c:v>4.7</c:v>
                </c:pt>
                <c:pt idx="54">
                  <c:v>4.8</c:v>
                </c:pt>
                <c:pt idx="55">
                  <c:v>5.0999999999999996</c:v>
                </c:pt>
                <c:pt idx="56">
                  <c:v>5.2</c:v>
                </c:pt>
                <c:pt idx="57">
                  <c:v>5.2</c:v>
                </c:pt>
                <c:pt idx="58">
                  <c:v>5.8</c:v>
                </c:pt>
                <c:pt idx="59">
                  <c:v>5.8</c:v>
                </c:pt>
                <c:pt idx="60">
                  <c:v>6</c:v>
                </c:pt>
                <c:pt idx="61">
                  <c:v>5.8</c:v>
                </c:pt>
                <c:pt idx="62">
                  <c:v>5.8</c:v>
                </c:pt>
                <c:pt idx="63">
                  <c:v>5.8</c:v>
                </c:pt>
                <c:pt idx="64">
                  <c:v>5.9</c:v>
                </c:pt>
                <c:pt idx="65">
                  <c:v>6.3</c:v>
                </c:pt>
                <c:pt idx="66">
                  <c:v>6.4</c:v>
                </c:pt>
                <c:pt idx="67">
                  <c:v>6.1</c:v>
                </c:pt>
                <c:pt idx="68">
                  <c:v>6</c:v>
                </c:pt>
                <c:pt idx="69">
                  <c:v>5.9</c:v>
                </c:pt>
                <c:pt idx="70">
                  <c:v>5.8</c:v>
                </c:pt>
                <c:pt idx="71">
                  <c:v>5.9</c:v>
                </c:pt>
                <c:pt idx="72">
                  <c:v>6</c:v>
                </c:pt>
                <c:pt idx="73">
                  <c:v>6</c:v>
                </c:pt>
                <c:pt idx="74">
                  <c:v>6.1</c:v>
                </c:pt>
                <c:pt idx="75">
                  <c:v>6.3</c:v>
                </c:pt>
                <c:pt idx="76">
                  <c:v>6.4</c:v>
                </c:pt>
                <c:pt idx="77">
                  <c:v>6.4</c:v>
                </c:pt>
                <c:pt idx="78">
                  <c:v>6.4</c:v>
                </c:pt>
                <c:pt idx="79">
                  <c:v>6.3</c:v>
                </c:pt>
                <c:pt idx="80">
                  <c:v>6.3</c:v>
                </c:pt>
                <c:pt idx="81">
                  <c:v>6.4</c:v>
                </c:pt>
                <c:pt idx="82">
                  <c:v>6.3</c:v>
                </c:pt>
                <c:pt idx="83">
                  <c:v>6.5</c:v>
                </c:pt>
                <c:pt idx="84">
                  <c:v>6.6</c:v>
                </c:pt>
                <c:pt idx="85">
                  <c:v>7</c:v>
                </c:pt>
                <c:pt idx="86">
                  <c:v>7.1</c:v>
                </c:pt>
                <c:pt idx="87">
                  <c:v>6.8</c:v>
                </c:pt>
                <c:pt idx="88">
                  <c:v>6.9</c:v>
                </c:pt>
                <c:pt idx="89">
                  <c:v>7</c:v>
                </c:pt>
                <c:pt idx="90">
                  <c:v>7.1</c:v>
                </c:pt>
                <c:pt idx="91">
                  <c:v>7.2</c:v>
                </c:pt>
                <c:pt idx="92">
                  <c:v>7.2</c:v>
                </c:pt>
                <c:pt idx="93">
                  <c:v>7.2</c:v>
                </c:pt>
                <c:pt idx="94">
                  <c:v>7.4</c:v>
                </c:pt>
                <c:pt idx="95">
                  <c:v>7.8</c:v>
                </c:pt>
                <c:pt idx="96">
                  <c:v>7.9</c:v>
                </c:pt>
                <c:pt idx="97">
                  <c:v>8</c:v>
                </c:pt>
                <c:pt idx="98">
                  <c:v>8</c:v>
                </c:pt>
                <c:pt idx="99">
                  <c:v>7</c:v>
                </c:pt>
                <c:pt idx="100">
                  <c:v>6.8</c:v>
                </c:pt>
                <c:pt idx="101">
                  <c:v>7.3</c:v>
                </c:pt>
                <c:pt idx="102">
                  <c:v>7.3</c:v>
                </c:pt>
                <c:pt idx="103">
                  <c:v>7.3</c:v>
                </c:pt>
                <c:pt idx="104">
                  <c:v>7.2</c:v>
                </c:pt>
                <c:pt idx="105">
                  <c:v>7.1</c:v>
                </c:pt>
                <c:pt idx="106">
                  <c:v>7.2</c:v>
                </c:pt>
                <c:pt idx="107">
                  <c:v>7.1</c:v>
                </c:pt>
                <c:pt idx="108">
                  <c:v>7.2</c:v>
                </c:pt>
                <c:pt idx="109">
                  <c:v>7.4</c:v>
                </c:pt>
                <c:pt idx="110">
                  <c:v>7.4</c:v>
                </c:pt>
                <c:pt idx="111">
                  <c:v>7.4</c:v>
                </c:pt>
                <c:pt idx="112">
                  <c:v>7.4</c:v>
                </c:pt>
                <c:pt idx="113">
                  <c:v>7.5</c:v>
                </c:pt>
                <c:pt idx="114">
                  <c:v>7.6</c:v>
                </c:pt>
                <c:pt idx="115">
                  <c:v>7.5</c:v>
                </c:pt>
                <c:pt idx="116">
                  <c:v>7.5</c:v>
                </c:pt>
                <c:pt idx="117">
                  <c:v>7.7</c:v>
                </c:pt>
                <c:pt idx="118">
                  <c:v>7.8</c:v>
                </c:pt>
                <c:pt idx="119">
                  <c:v>7.7</c:v>
                </c:pt>
                <c:pt idx="120">
                  <c:v>7.7</c:v>
                </c:pt>
                <c:pt idx="121">
                  <c:v>7.7</c:v>
                </c:pt>
                <c:pt idx="122">
                  <c:v>7.7</c:v>
                </c:pt>
                <c:pt idx="123">
                  <c:v>7.8</c:v>
                </c:pt>
                <c:pt idx="124">
                  <c:v>7.8</c:v>
                </c:pt>
                <c:pt idx="125">
                  <c:v>7.5</c:v>
                </c:pt>
                <c:pt idx="126">
                  <c:v>7.4</c:v>
                </c:pt>
                <c:pt idx="127">
                  <c:v>6.6</c:v>
                </c:pt>
                <c:pt idx="128">
                  <c:v>6.5</c:v>
                </c:pt>
                <c:pt idx="129">
                  <c:v>6.7</c:v>
                </c:pt>
                <c:pt idx="130">
                  <c:v>6.7</c:v>
                </c:pt>
                <c:pt idx="131">
                  <c:v>7</c:v>
                </c:pt>
                <c:pt idx="132">
                  <c:v>7.1</c:v>
                </c:pt>
                <c:pt idx="133">
                  <c:v>7.1</c:v>
                </c:pt>
                <c:pt idx="134">
                  <c:v>7.3</c:v>
                </c:pt>
                <c:pt idx="135">
                  <c:v>7.4</c:v>
                </c:pt>
                <c:pt idx="136">
                  <c:v>7.5</c:v>
                </c:pt>
                <c:pt idx="137">
                  <c:v>7.6</c:v>
                </c:pt>
                <c:pt idx="138">
                  <c:v>7.2</c:v>
                </c:pt>
                <c:pt idx="139">
                  <c:v>7.2</c:v>
                </c:pt>
                <c:pt idx="140">
                  <c:v>7.1</c:v>
                </c:pt>
                <c:pt idx="141">
                  <c:v>7</c:v>
                </c:pt>
                <c:pt idx="142">
                  <c:v>6.8</c:v>
                </c:pt>
                <c:pt idx="143">
                  <c:v>6.7</c:v>
                </c:pt>
                <c:pt idx="144">
                  <c:v>6.6</c:v>
                </c:pt>
                <c:pt idx="145">
                  <c:v>6.6</c:v>
                </c:pt>
                <c:pt idx="146">
                  <c:v>6.7</c:v>
                </c:pt>
                <c:pt idx="147">
                  <c:v>6.7</c:v>
                </c:pt>
                <c:pt idx="148">
                  <c:v>6.7</c:v>
                </c:pt>
                <c:pt idx="149">
                  <c:v>6.7</c:v>
                </c:pt>
                <c:pt idx="150">
                  <c:v>6.7</c:v>
                </c:pt>
                <c:pt idx="151">
                  <c:v>6.7</c:v>
                </c:pt>
                <c:pt idx="152">
                  <c:v>6.7</c:v>
                </c:pt>
                <c:pt idx="153">
                  <c:v>6.7</c:v>
                </c:pt>
                <c:pt idx="154">
                  <c:v>6.7</c:v>
                </c:pt>
                <c:pt idx="155">
                  <c:v>6.6</c:v>
                </c:pt>
                <c:pt idx="156">
                  <c:v>6.6</c:v>
                </c:pt>
                <c:pt idx="157">
                  <c:v>6.7</c:v>
                </c:pt>
                <c:pt idx="158">
                  <c:v>6.8</c:v>
                </c:pt>
                <c:pt idx="159">
                  <c:v>6.9</c:v>
                </c:pt>
                <c:pt idx="160">
                  <c:v>6.8</c:v>
                </c:pt>
                <c:pt idx="161">
                  <c:v>6.8</c:v>
                </c:pt>
                <c:pt idx="162">
                  <c:v>6.8</c:v>
                </c:pt>
                <c:pt idx="163">
                  <c:v>6.8</c:v>
                </c:pt>
                <c:pt idx="164">
                  <c:v>6.7</c:v>
                </c:pt>
                <c:pt idx="165">
                  <c:v>6.7</c:v>
                </c:pt>
                <c:pt idx="166">
                  <c:v>6.7</c:v>
                </c:pt>
                <c:pt idx="167">
                  <c:v>6.7</c:v>
                </c:pt>
                <c:pt idx="168">
                  <c:v>6.7</c:v>
                </c:pt>
                <c:pt idx="169">
                  <c:v>6.7</c:v>
                </c:pt>
                <c:pt idx="170">
                  <c:v>6.7</c:v>
                </c:pt>
                <c:pt idx="171">
                  <c:v>6.7</c:v>
                </c:pt>
                <c:pt idx="172">
                  <c:v>6.6</c:v>
                </c:pt>
                <c:pt idx="173">
                  <c:v>6.7</c:v>
                </c:pt>
                <c:pt idx="174">
                  <c:v>6.7</c:v>
                </c:pt>
                <c:pt idx="175">
                  <c:v>6.7</c:v>
                </c:pt>
                <c:pt idx="176">
                  <c:v>6.8</c:v>
                </c:pt>
                <c:pt idx="177">
                  <c:v>6.8</c:v>
                </c:pt>
                <c:pt idx="178">
                  <c:v>6.9</c:v>
                </c:pt>
                <c:pt idx="179">
                  <c:v>6.9</c:v>
                </c:pt>
                <c:pt idx="180">
                  <c:v>7</c:v>
                </c:pt>
                <c:pt idx="181">
                  <c:v>7</c:v>
                </c:pt>
                <c:pt idx="182">
                  <c:v>7</c:v>
                </c:pt>
                <c:pt idx="183">
                  <c:v>7.3</c:v>
                </c:pt>
                <c:pt idx="184">
                  <c:v>7.1</c:v>
                </c:pt>
                <c:pt idx="185">
                  <c:v>7.1</c:v>
                </c:pt>
                <c:pt idx="186">
                  <c:v>7</c:v>
                </c:pt>
                <c:pt idx="187">
                  <c:v>7.1</c:v>
                </c:pt>
                <c:pt idx="188">
                  <c:v>7.6</c:v>
                </c:pt>
                <c:pt idx="189">
                  <c:v>7.1</c:v>
                </c:pt>
                <c:pt idx="190">
                  <c:v>6.9</c:v>
                </c:pt>
                <c:pt idx="191">
                  <c:v>6.8</c:v>
                </c:pt>
                <c:pt idx="192">
                  <c:v>6.7</c:v>
                </c:pt>
                <c:pt idx="193">
                  <c:v>6.6</c:v>
                </c:pt>
                <c:pt idx="194">
                  <c:v>6.5</c:v>
                </c:pt>
                <c:pt idx="195">
                  <c:v>6.3</c:v>
                </c:pt>
                <c:pt idx="196">
                  <c:v>6.2</c:v>
                </c:pt>
                <c:pt idx="197">
                  <c:v>6.4</c:v>
                </c:pt>
                <c:pt idx="198">
                  <c:v>6.4</c:v>
                </c:pt>
                <c:pt idx="199">
                  <c:v>6.5</c:v>
                </c:pt>
                <c:pt idx="200">
                  <c:v>6.6</c:v>
                </c:pt>
                <c:pt idx="201">
                  <c:v>6.6</c:v>
                </c:pt>
                <c:pt idx="202">
                  <c:v>6.6</c:v>
                </c:pt>
                <c:pt idx="203">
                  <c:v>6.6</c:v>
                </c:pt>
                <c:pt idx="204">
                  <c:v>6.6</c:v>
                </c:pt>
                <c:pt idx="205">
                  <c:v>6.5</c:v>
                </c:pt>
                <c:pt idx="206">
                  <c:v>6.5</c:v>
                </c:pt>
                <c:pt idx="207">
                  <c:v>6.5</c:v>
                </c:pt>
                <c:pt idx="208">
                  <c:v>6.4</c:v>
                </c:pt>
                <c:pt idx="209">
                  <c:v>6.4</c:v>
                </c:pt>
                <c:pt idx="210">
                  <c:v>6.5</c:v>
                </c:pt>
                <c:pt idx="211">
                  <c:v>6.4</c:v>
                </c:pt>
                <c:pt idx="212">
                  <c:v>6.4</c:v>
                </c:pt>
                <c:pt idx="213">
                  <c:v>6.4</c:v>
                </c:pt>
                <c:pt idx="214">
                  <c:v>6.4</c:v>
                </c:pt>
                <c:pt idx="215">
                  <c:v>6.5</c:v>
                </c:pt>
                <c:pt idx="216">
                  <c:v>6.5</c:v>
                </c:pt>
                <c:pt idx="217">
                  <c:v>6.5</c:v>
                </c:pt>
                <c:pt idx="218">
                  <c:v>6.6</c:v>
                </c:pt>
                <c:pt idx="219">
                  <c:v>6.6</c:v>
                </c:pt>
                <c:pt idx="220">
                  <c:v>6.6</c:v>
                </c:pt>
                <c:pt idx="221">
                  <c:v>6.6</c:v>
                </c:pt>
                <c:pt idx="222">
                  <c:v>6.6</c:v>
                </c:pt>
                <c:pt idx="223">
                  <c:v>6.6</c:v>
                </c:pt>
                <c:pt idx="224">
                  <c:v>6.5</c:v>
                </c:pt>
                <c:pt idx="225">
                  <c:v>6.5</c:v>
                </c:pt>
                <c:pt idx="226">
                  <c:v>6.5</c:v>
                </c:pt>
                <c:pt idx="227">
                  <c:v>6.6</c:v>
                </c:pt>
                <c:pt idx="228">
                  <c:v>6.5</c:v>
                </c:pt>
                <c:pt idx="229">
                  <c:v>6.5</c:v>
                </c:pt>
                <c:pt idx="230">
                  <c:v>6.5</c:v>
                </c:pt>
                <c:pt idx="231">
                  <c:v>6.5</c:v>
                </c:pt>
                <c:pt idx="232">
                  <c:v>6.5</c:v>
                </c:pt>
                <c:pt idx="233">
                  <c:v>6.4</c:v>
                </c:pt>
                <c:pt idx="234">
                  <c:v>6.4</c:v>
                </c:pt>
                <c:pt idx="235">
                  <c:v>6.3</c:v>
                </c:pt>
                <c:pt idx="236">
                  <c:v>6.3</c:v>
                </c:pt>
                <c:pt idx="237">
                  <c:v>6.3</c:v>
                </c:pt>
                <c:pt idx="238">
                  <c:v>6.3</c:v>
                </c:pt>
                <c:pt idx="239">
                  <c:v>6.3</c:v>
                </c:pt>
                <c:pt idx="240">
                  <c:v>6.3</c:v>
                </c:pt>
                <c:pt idx="241">
                  <c:v>6.2</c:v>
                </c:pt>
                <c:pt idx="242">
                  <c:v>6.1</c:v>
                </c:pt>
                <c:pt idx="243">
                  <c:v>6.1</c:v>
                </c:pt>
                <c:pt idx="244">
                  <c:v>5.9</c:v>
                </c:pt>
                <c:pt idx="245">
                  <c:v>5.7</c:v>
                </c:pt>
                <c:pt idx="246">
                  <c:v>5.6</c:v>
                </c:pt>
                <c:pt idx="247">
                  <c:v>5.5</c:v>
                </c:pt>
                <c:pt idx="248">
                  <c:v>5.8</c:v>
                </c:pt>
                <c:pt idx="249">
                  <c:v>5.8</c:v>
                </c:pt>
                <c:pt idx="250">
                  <c:v>5.6</c:v>
                </c:pt>
                <c:pt idx="251">
                  <c:v>5.5</c:v>
                </c:pt>
                <c:pt idx="252">
                  <c:v>5.5</c:v>
                </c:pt>
                <c:pt idx="253">
                  <c:v>5.6</c:v>
                </c:pt>
                <c:pt idx="254">
                  <c:v>5.6</c:v>
                </c:pt>
                <c:pt idx="255">
                  <c:v>5.5</c:v>
                </c:pt>
                <c:pt idx="256">
                  <c:v>5.5</c:v>
                </c:pt>
                <c:pt idx="257">
                  <c:v>5.7</c:v>
                </c:pt>
                <c:pt idx="258">
                  <c:v>5.7</c:v>
                </c:pt>
                <c:pt idx="259">
                  <c:v>5.8</c:v>
                </c:pt>
                <c:pt idx="260">
                  <c:v>5.9</c:v>
                </c:pt>
                <c:pt idx="261">
                  <c:v>5.9</c:v>
                </c:pt>
                <c:pt idx="262">
                  <c:v>5.8</c:v>
                </c:pt>
                <c:pt idx="263">
                  <c:v>5.8</c:v>
                </c:pt>
                <c:pt idx="264">
                  <c:v>5.8</c:v>
                </c:pt>
                <c:pt idx="265">
                  <c:v>5.8</c:v>
                </c:pt>
                <c:pt idx="266">
                  <c:v>5.8</c:v>
                </c:pt>
                <c:pt idx="267">
                  <c:v>5.8</c:v>
                </c:pt>
                <c:pt idx="268">
                  <c:v>5.8</c:v>
                </c:pt>
                <c:pt idx="269">
                  <c:v>5.7</c:v>
                </c:pt>
                <c:pt idx="270">
                  <c:v>5.7</c:v>
                </c:pt>
                <c:pt idx="271">
                  <c:v>5.7</c:v>
                </c:pt>
                <c:pt idx="272">
                  <c:v>5.7</c:v>
                </c:pt>
                <c:pt idx="273">
                  <c:v>5.6</c:v>
                </c:pt>
                <c:pt idx="274">
                  <c:v>5.7</c:v>
                </c:pt>
                <c:pt idx="275">
                  <c:v>5.7</c:v>
                </c:pt>
                <c:pt idx="276">
                  <c:v>5.6</c:v>
                </c:pt>
                <c:pt idx="277">
                  <c:v>5.6</c:v>
                </c:pt>
                <c:pt idx="278">
                  <c:v>5.6</c:v>
                </c:pt>
                <c:pt idx="279">
                  <c:v>5.5</c:v>
                </c:pt>
                <c:pt idx="280">
                  <c:v>5.4</c:v>
                </c:pt>
                <c:pt idx="281">
                  <c:v>5.4</c:v>
                </c:pt>
                <c:pt idx="282">
                  <c:v>5.4</c:v>
                </c:pt>
                <c:pt idx="283">
                  <c:v>5.3</c:v>
                </c:pt>
                <c:pt idx="284">
                  <c:v>5.3</c:v>
                </c:pt>
                <c:pt idx="285">
                  <c:v>5.3</c:v>
                </c:pt>
                <c:pt idx="286">
                  <c:v>5.3</c:v>
                </c:pt>
                <c:pt idx="287">
                  <c:v>5.3</c:v>
                </c:pt>
                <c:pt idx="288">
                  <c:v>5.3</c:v>
                </c:pt>
                <c:pt idx="289">
                  <c:v>5.2</c:v>
                </c:pt>
                <c:pt idx="290">
                  <c:v>5.2</c:v>
                </c:pt>
                <c:pt idx="291">
                  <c:v>5.0999999999999996</c:v>
                </c:pt>
                <c:pt idx="292">
                  <c:v>5.2</c:v>
                </c:pt>
                <c:pt idx="293">
                  <c:v>5.2</c:v>
                </c:pt>
                <c:pt idx="294">
                  <c:v>5.2</c:v>
                </c:pt>
                <c:pt idx="295">
                  <c:v>5.2</c:v>
                </c:pt>
                <c:pt idx="296">
                  <c:v>5.2</c:v>
                </c:pt>
                <c:pt idx="297">
                  <c:v>5.2</c:v>
                </c:pt>
                <c:pt idx="298">
                  <c:v>5.2</c:v>
                </c:pt>
                <c:pt idx="299">
                  <c:v>5.0999999999999996</c:v>
                </c:pt>
                <c:pt idx="300">
                  <c:v>5.0999999999999996</c:v>
                </c:pt>
                <c:pt idx="301">
                  <c:v>5.2</c:v>
                </c:pt>
                <c:pt idx="302">
                  <c:v>5.2</c:v>
                </c:pt>
                <c:pt idx="303">
                  <c:v>5.0999999999999996</c:v>
                </c:pt>
                <c:pt idx="304">
                  <c:v>5.0999999999999996</c:v>
                </c:pt>
                <c:pt idx="305">
                  <c:v>5.0999999999999996</c:v>
                </c:pt>
                <c:pt idx="306">
                  <c:v>5</c:v>
                </c:pt>
                <c:pt idx="307">
                  <c:v>5.0999999999999996</c:v>
                </c:pt>
                <c:pt idx="308">
                  <c:v>5</c:v>
                </c:pt>
                <c:pt idx="309">
                  <c:v>5.0999999999999996</c:v>
                </c:pt>
                <c:pt idx="310">
                  <c:v>5.0999999999999996</c:v>
                </c:pt>
                <c:pt idx="311">
                  <c:v>5.0999999999999996</c:v>
                </c:pt>
                <c:pt idx="312">
                  <c:v>5.0999999999999996</c:v>
                </c:pt>
                <c:pt idx="313">
                  <c:v>5</c:v>
                </c:pt>
                <c:pt idx="314">
                  <c:v>5</c:v>
                </c:pt>
                <c:pt idx="315">
                  <c:v>5</c:v>
                </c:pt>
                <c:pt idx="316">
                  <c:v>5</c:v>
                </c:pt>
                <c:pt idx="317">
                  <c:v>4.9000000000000004</c:v>
                </c:pt>
                <c:pt idx="318">
                  <c:v>4.9000000000000004</c:v>
                </c:pt>
                <c:pt idx="319">
                  <c:v>4.8</c:v>
                </c:pt>
                <c:pt idx="320">
                  <c:v>4.7</c:v>
                </c:pt>
                <c:pt idx="321">
                  <c:v>4.8</c:v>
                </c:pt>
                <c:pt idx="322">
                  <c:v>4.7</c:v>
                </c:pt>
                <c:pt idx="323">
                  <c:v>4.7</c:v>
                </c:pt>
                <c:pt idx="324">
                  <c:v>4.8</c:v>
                </c:pt>
                <c:pt idx="325">
                  <c:v>4.8</c:v>
                </c:pt>
                <c:pt idx="326">
                  <c:v>4.8</c:v>
                </c:pt>
                <c:pt idx="327">
                  <c:v>4.8</c:v>
                </c:pt>
                <c:pt idx="328">
                  <c:v>4.8</c:v>
                </c:pt>
                <c:pt idx="329">
                  <c:v>4.8</c:v>
                </c:pt>
                <c:pt idx="330">
                  <c:v>4.8</c:v>
                </c:pt>
                <c:pt idx="331">
                  <c:v>4.7</c:v>
                </c:pt>
                <c:pt idx="332">
                  <c:v>4.8</c:v>
                </c:pt>
                <c:pt idx="333">
                  <c:v>4.7</c:v>
                </c:pt>
                <c:pt idx="334">
                  <c:v>4.9000000000000004</c:v>
                </c:pt>
                <c:pt idx="335">
                  <c:v>4.9000000000000004</c:v>
                </c:pt>
                <c:pt idx="336">
                  <c:v>4.9000000000000004</c:v>
                </c:pt>
                <c:pt idx="337">
                  <c:v>5</c:v>
                </c:pt>
                <c:pt idx="338">
                  <c:v>5</c:v>
                </c:pt>
                <c:pt idx="339">
                  <c:v>5</c:v>
                </c:pt>
                <c:pt idx="340">
                  <c:v>5.0999999999999996</c:v>
                </c:pt>
                <c:pt idx="341">
                  <c:v>5.0999999999999996</c:v>
                </c:pt>
                <c:pt idx="342">
                  <c:v>5</c:v>
                </c:pt>
                <c:pt idx="343">
                  <c:v>4.9000000000000004</c:v>
                </c:pt>
                <c:pt idx="344">
                  <c:v>4.8</c:v>
                </c:pt>
                <c:pt idx="345">
                  <c:v>4.8</c:v>
                </c:pt>
                <c:pt idx="346">
                  <c:v>4.8</c:v>
                </c:pt>
                <c:pt idx="347">
                  <c:v>4.8</c:v>
                </c:pt>
                <c:pt idx="348">
                  <c:v>4.8</c:v>
                </c:pt>
                <c:pt idx="349">
                  <c:v>4.8</c:v>
                </c:pt>
                <c:pt idx="350">
                  <c:v>4.8</c:v>
                </c:pt>
                <c:pt idx="351">
                  <c:v>4.8</c:v>
                </c:pt>
                <c:pt idx="352">
                  <c:v>4.8</c:v>
                </c:pt>
                <c:pt idx="353">
                  <c:v>4.8</c:v>
                </c:pt>
                <c:pt idx="354">
                  <c:v>4.8</c:v>
                </c:pt>
                <c:pt idx="355">
                  <c:v>4.8</c:v>
                </c:pt>
                <c:pt idx="356">
                  <c:v>4.8</c:v>
                </c:pt>
                <c:pt idx="357">
                  <c:v>4.8</c:v>
                </c:pt>
                <c:pt idx="358">
                  <c:v>4.8</c:v>
                </c:pt>
                <c:pt idx="359">
                  <c:v>4.8</c:v>
                </c:pt>
                <c:pt idx="360">
                  <c:v>4.8</c:v>
                </c:pt>
                <c:pt idx="361">
                  <c:v>4.7</c:v>
                </c:pt>
                <c:pt idx="362">
                  <c:v>4.7</c:v>
                </c:pt>
                <c:pt idx="363">
                  <c:v>4.7</c:v>
                </c:pt>
                <c:pt idx="364">
                  <c:v>4.5999999999999996</c:v>
                </c:pt>
                <c:pt idx="365">
                  <c:v>4.5999999999999996</c:v>
                </c:pt>
                <c:pt idx="366">
                  <c:v>4.5999999999999996</c:v>
                </c:pt>
                <c:pt idx="367">
                  <c:v>4.5999999999999996</c:v>
                </c:pt>
                <c:pt idx="368">
                  <c:v>4.5999999999999996</c:v>
                </c:pt>
                <c:pt idx="369">
                  <c:v>4.5999999999999996</c:v>
                </c:pt>
                <c:pt idx="370">
                  <c:v>4.5999999999999996</c:v>
                </c:pt>
                <c:pt idx="371">
                  <c:v>4.5999999999999996</c:v>
                </c:pt>
                <c:pt idx="372">
                  <c:v>4.5999999999999996</c:v>
                </c:pt>
                <c:pt idx="373">
                  <c:v>4.5999999999999996</c:v>
                </c:pt>
                <c:pt idx="374">
                  <c:v>4.5999999999999996</c:v>
                </c:pt>
                <c:pt idx="375">
                  <c:v>4.5</c:v>
                </c:pt>
                <c:pt idx="376">
                  <c:v>4.4000000000000004</c:v>
                </c:pt>
                <c:pt idx="377">
                  <c:v>4.3</c:v>
                </c:pt>
                <c:pt idx="378">
                  <c:v>4.3</c:v>
                </c:pt>
                <c:pt idx="379">
                  <c:v>4.3</c:v>
                </c:pt>
                <c:pt idx="380">
                  <c:v>4.2</c:v>
                </c:pt>
                <c:pt idx="381">
                  <c:v>4.2</c:v>
                </c:pt>
                <c:pt idx="382">
                  <c:v>4.2</c:v>
                </c:pt>
                <c:pt idx="383">
                  <c:v>4.3</c:v>
                </c:pt>
                <c:pt idx="384">
                  <c:v>4.3</c:v>
                </c:pt>
                <c:pt idx="385">
                  <c:v>4.3</c:v>
                </c:pt>
                <c:pt idx="386">
                  <c:v>4.3</c:v>
                </c:pt>
                <c:pt idx="387">
                  <c:v>4.3</c:v>
                </c:pt>
                <c:pt idx="388">
                  <c:v>4.3</c:v>
                </c:pt>
                <c:pt idx="389">
                  <c:v>4.3</c:v>
                </c:pt>
                <c:pt idx="390">
                  <c:v>4.3</c:v>
                </c:pt>
                <c:pt idx="391">
                  <c:v>4.3</c:v>
                </c:pt>
                <c:pt idx="392">
                  <c:v>4.3</c:v>
                </c:pt>
                <c:pt idx="393">
                  <c:v>4.3</c:v>
                </c:pt>
                <c:pt idx="394">
                  <c:v>4.3</c:v>
                </c:pt>
                <c:pt idx="395">
                  <c:v>4.3</c:v>
                </c:pt>
                <c:pt idx="396">
                  <c:v>4.3</c:v>
                </c:pt>
                <c:pt idx="397">
                  <c:v>4.2</c:v>
                </c:pt>
                <c:pt idx="398">
                  <c:v>4.2</c:v>
                </c:pt>
                <c:pt idx="399">
                  <c:v>4.2</c:v>
                </c:pt>
                <c:pt idx="400">
                  <c:v>4.0999999999999996</c:v>
                </c:pt>
                <c:pt idx="401">
                  <c:v>4.0999999999999996</c:v>
                </c:pt>
                <c:pt idx="402">
                  <c:v>4</c:v>
                </c:pt>
                <c:pt idx="403">
                  <c:v>4</c:v>
                </c:pt>
                <c:pt idx="404">
                  <c:v>4</c:v>
                </c:pt>
                <c:pt idx="405">
                  <c:v>4</c:v>
                </c:pt>
                <c:pt idx="406">
                  <c:v>3.9</c:v>
                </c:pt>
                <c:pt idx="407">
                  <c:v>3.8</c:v>
                </c:pt>
                <c:pt idx="408">
                  <c:v>3.9</c:v>
                </c:pt>
                <c:pt idx="409">
                  <c:v>4</c:v>
                </c:pt>
                <c:pt idx="410">
                  <c:v>4.0999999999999996</c:v>
                </c:pt>
                <c:pt idx="411">
                  <c:v>4.12</c:v>
                </c:pt>
                <c:pt idx="412">
                  <c:v>4.0999999999999996</c:v>
                </c:pt>
                <c:pt idx="413">
                  <c:v>4.0999999999999996</c:v>
                </c:pt>
                <c:pt idx="414">
                  <c:v>4.0999999999999996</c:v>
                </c:pt>
                <c:pt idx="415">
                  <c:v>4.09</c:v>
                </c:pt>
                <c:pt idx="416">
                  <c:v>4.08</c:v>
                </c:pt>
                <c:pt idx="417">
                  <c:v>4.05</c:v>
                </c:pt>
                <c:pt idx="418">
                  <c:v>4.0199999999999996</c:v>
                </c:pt>
                <c:pt idx="419">
                  <c:v>4.0199999999999996</c:v>
                </c:pt>
                <c:pt idx="420">
                  <c:v>4</c:v>
                </c:pt>
                <c:pt idx="421">
                  <c:v>4</c:v>
                </c:pt>
                <c:pt idx="422">
                  <c:v>3.99</c:v>
                </c:pt>
                <c:pt idx="423">
                  <c:v>3.95</c:v>
                </c:pt>
                <c:pt idx="424">
                  <c:v>3.94</c:v>
                </c:pt>
                <c:pt idx="425">
                  <c:v>3.92</c:v>
                </c:pt>
                <c:pt idx="426">
                  <c:v>3.94</c:v>
                </c:pt>
                <c:pt idx="427">
                  <c:v>4</c:v>
                </c:pt>
                <c:pt idx="428">
                  <c:v>4.07</c:v>
                </c:pt>
                <c:pt idx="429">
                  <c:v>4.04</c:v>
                </c:pt>
                <c:pt idx="430">
                  <c:v>4.01</c:v>
                </c:pt>
                <c:pt idx="431">
                  <c:v>4</c:v>
                </c:pt>
                <c:pt idx="432">
                  <c:v>4</c:v>
                </c:pt>
                <c:pt idx="433">
                  <c:v>4.01</c:v>
                </c:pt>
                <c:pt idx="434">
                  <c:v>4</c:v>
                </c:pt>
                <c:pt idx="435">
                  <c:v>4.03</c:v>
                </c:pt>
                <c:pt idx="436">
                  <c:v>4.03</c:v>
                </c:pt>
                <c:pt idx="437">
                  <c:v>4.03</c:v>
                </c:pt>
                <c:pt idx="438">
                  <c:v>4.03</c:v>
                </c:pt>
                <c:pt idx="439">
                  <c:v>4.03</c:v>
                </c:pt>
                <c:pt idx="440">
                  <c:v>4.0199999999999996</c:v>
                </c:pt>
                <c:pt idx="441">
                  <c:v>4.07</c:v>
                </c:pt>
                <c:pt idx="442">
                  <c:v>4.17</c:v>
                </c:pt>
                <c:pt idx="443">
                  <c:v>4.3099999999999996</c:v>
                </c:pt>
                <c:pt idx="444">
                  <c:v>4.2</c:v>
                </c:pt>
                <c:pt idx="445">
                  <c:v>4.09</c:v>
                </c:pt>
                <c:pt idx="446">
                  <c:v>3.99</c:v>
                </c:pt>
                <c:pt idx="447">
                  <c:v>3.99</c:v>
                </c:pt>
                <c:pt idx="448">
                  <c:v>3.96</c:v>
                </c:pt>
                <c:pt idx="449">
                  <c:v>4.0999999999999996</c:v>
                </c:pt>
                <c:pt idx="450">
                  <c:v>4.13</c:v>
                </c:pt>
                <c:pt idx="451">
                  <c:v>4.12</c:v>
                </c:pt>
                <c:pt idx="452">
                  <c:v>4.13</c:v>
                </c:pt>
                <c:pt idx="453">
                  <c:v>4.13</c:v>
                </c:pt>
                <c:pt idx="454">
                  <c:v>4.13</c:v>
                </c:pt>
                <c:pt idx="455">
                  <c:v>4.2</c:v>
                </c:pt>
                <c:pt idx="456">
                  <c:v>4.25</c:v>
                </c:pt>
                <c:pt idx="457">
                  <c:v>4.3</c:v>
                </c:pt>
                <c:pt idx="458">
                  <c:v>4.32</c:v>
                </c:pt>
                <c:pt idx="459">
                  <c:v>4.3</c:v>
                </c:pt>
                <c:pt idx="460">
                  <c:v>4.34</c:v>
                </c:pt>
                <c:pt idx="461">
                  <c:v>4.32</c:v>
                </c:pt>
                <c:pt idx="462">
                  <c:v>4.38</c:v>
                </c:pt>
                <c:pt idx="463">
                  <c:v>4.33</c:v>
                </c:pt>
                <c:pt idx="464">
                  <c:v>4.32</c:v>
                </c:pt>
                <c:pt idx="465">
                  <c:v>4.33</c:v>
                </c:pt>
                <c:pt idx="466">
                  <c:v>4.3600000000000003</c:v>
                </c:pt>
                <c:pt idx="467">
                  <c:v>4.3600000000000003</c:v>
                </c:pt>
                <c:pt idx="468">
                  <c:v>4.37</c:v>
                </c:pt>
                <c:pt idx="469">
                  <c:v>4.37</c:v>
                </c:pt>
                <c:pt idx="470">
                  <c:v>4.37</c:v>
                </c:pt>
                <c:pt idx="471">
                  <c:v>4.38</c:v>
                </c:pt>
                <c:pt idx="472">
                  <c:v>4.43</c:v>
                </c:pt>
                <c:pt idx="473">
                  <c:v>4.5199999999999996</c:v>
                </c:pt>
                <c:pt idx="474">
                  <c:v>4.53</c:v>
                </c:pt>
                <c:pt idx="475">
                  <c:v>4.5199999999999996</c:v>
                </c:pt>
                <c:pt idx="476">
                  <c:v>4.55</c:v>
                </c:pt>
                <c:pt idx="477">
                  <c:v>4.58</c:v>
                </c:pt>
                <c:pt idx="478">
                  <c:v>4.5599999999999996</c:v>
                </c:pt>
                <c:pt idx="479">
                  <c:v>4.5599999999999996</c:v>
                </c:pt>
                <c:pt idx="480">
                  <c:v>4.5199999999999996</c:v>
                </c:pt>
                <c:pt idx="481">
                  <c:v>4.53</c:v>
                </c:pt>
                <c:pt idx="482">
                  <c:v>4.54</c:v>
                </c:pt>
                <c:pt idx="483">
                  <c:v>4.5199999999999996</c:v>
                </c:pt>
                <c:pt idx="484">
                  <c:v>4.54</c:v>
                </c:pt>
                <c:pt idx="485">
                  <c:v>4.47</c:v>
                </c:pt>
                <c:pt idx="486">
                  <c:v>4.4400000000000004</c:v>
                </c:pt>
                <c:pt idx="487">
                  <c:v>4.4000000000000004</c:v>
                </c:pt>
                <c:pt idx="488">
                  <c:v>4.3499999999999996</c:v>
                </c:pt>
                <c:pt idx="489">
                  <c:v>4.3499999999999996</c:v>
                </c:pt>
                <c:pt idx="490">
                  <c:v>4.41</c:v>
                </c:pt>
                <c:pt idx="491">
                  <c:v>4.4400000000000004</c:v>
                </c:pt>
                <c:pt idx="492">
                  <c:v>4.4800000000000004</c:v>
                </c:pt>
                <c:pt idx="493">
                  <c:v>4.49</c:v>
                </c:pt>
                <c:pt idx="494">
                  <c:v>4.51</c:v>
                </c:pt>
                <c:pt idx="495">
                  <c:v>4.5199999999999996</c:v>
                </c:pt>
                <c:pt idx="496">
                  <c:v>4.49</c:v>
                </c:pt>
                <c:pt idx="497">
                  <c:v>4.49</c:v>
                </c:pt>
                <c:pt idx="498">
                  <c:v>4.4800000000000004</c:v>
                </c:pt>
                <c:pt idx="499">
                  <c:v>4.4000000000000004</c:v>
                </c:pt>
                <c:pt idx="500">
                  <c:v>4.42</c:v>
                </c:pt>
                <c:pt idx="501">
                  <c:v>4.41</c:v>
                </c:pt>
                <c:pt idx="502">
                  <c:v>4.42</c:v>
                </c:pt>
                <c:pt idx="503">
                  <c:v>4.42</c:v>
                </c:pt>
                <c:pt idx="504">
                  <c:v>4.49</c:v>
                </c:pt>
                <c:pt idx="505">
                  <c:v>4.5</c:v>
                </c:pt>
                <c:pt idx="506">
                  <c:v>4.43</c:v>
                </c:pt>
                <c:pt idx="507">
                  <c:v>4.4400000000000004</c:v>
                </c:pt>
                <c:pt idx="508">
                  <c:v>4.45</c:v>
                </c:pt>
                <c:pt idx="509">
                  <c:v>4.46</c:v>
                </c:pt>
                <c:pt idx="510">
                  <c:v>4.51</c:v>
                </c:pt>
                <c:pt idx="511">
                  <c:v>4.54</c:v>
                </c:pt>
                <c:pt idx="512">
                  <c:v>4.5599999999999996</c:v>
                </c:pt>
                <c:pt idx="513">
                  <c:v>4.5999999999999996</c:v>
                </c:pt>
                <c:pt idx="514">
                  <c:v>4.6399999999999997</c:v>
                </c:pt>
                <c:pt idx="515">
                  <c:v>4.62</c:v>
                </c:pt>
                <c:pt idx="516">
                  <c:v>4.58</c:v>
                </c:pt>
                <c:pt idx="517">
                  <c:v>4.57</c:v>
                </c:pt>
                <c:pt idx="518">
                  <c:v>4.58</c:v>
                </c:pt>
                <c:pt idx="519">
                  <c:v>4.62</c:v>
                </c:pt>
                <c:pt idx="520">
                  <c:v>4.5999999999999996</c:v>
                </c:pt>
                <c:pt idx="521">
                  <c:v>4.59</c:v>
                </c:pt>
                <c:pt idx="522">
                  <c:v>4.5599999999999996</c:v>
                </c:pt>
                <c:pt idx="523">
                  <c:v>4.5</c:v>
                </c:pt>
                <c:pt idx="524">
                  <c:v>4.51</c:v>
                </c:pt>
                <c:pt idx="525">
                  <c:v>4.5199999999999996</c:v>
                </c:pt>
                <c:pt idx="526">
                  <c:v>4.5</c:v>
                </c:pt>
                <c:pt idx="527">
                  <c:v>4.47</c:v>
                </c:pt>
                <c:pt idx="528">
                  <c:v>4.46</c:v>
                </c:pt>
                <c:pt idx="529">
                  <c:v>4.43</c:v>
                </c:pt>
                <c:pt idx="530">
                  <c:v>4.45</c:v>
                </c:pt>
                <c:pt idx="531">
                  <c:v>4.43</c:v>
                </c:pt>
                <c:pt idx="532">
                  <c:v>4.43</c:v>
                </c:pt>
                <c:pt idx="533">
                  <c:v>4.45</c:v>
                </c:pt>
                <c:pt idx="534">
                  <c:v>4.4400000000000004</c:v>
                </c:pt>
                <c:pt idx="535">
                  <c:v>4.43</c:v>
                </c:pt>
                <c:pt idx="536">
                  <c:v>4.41</c:v>
                </c:pt>
                <c:pt idx="537">
                  <c:v>4.3899999999999997</c:v>
                </c:pt>
                <c:pt idx="538">
                  <c:v>4.3600000000000003</c:v>
                </c:pt>
                <c:pt idx="539">
                  <c:v>4.38</c:v>
                </c:pt>
                <c:pt idx="540">
                  <c:v>4.43</c:v>
                </c:pt>
                <c:pt idx="541">
                  <c:v>4.45</c:v>
                </c:pt>
                <c:pt idx="542">
                  <c:v>4.43</c:v>
                </c:pt>
                <c:pt idx="543">
                  <c:v>4.43</c:v>
                </c:pt>
                <c:pt idx="544">
                  <c:v>4.45</c:v>
                </c:pt>
                <c:pt idx="545">
                  <c:v>4.4400000000000004</c:v>
                </c:pt>
                <c:pt idx="546">
                  <c:v>4.43</c:v>
                </c:pt>
                <c:pt idx="547">
                  <c:v>4.41</c:v>
                </c:pt>
                <c:pt idx="548">
                  <c:v>4.3899999999999997</c:v>
                </c:pt>
                <c:pt idx="549">
                  <c:v>4.3600000000000003</c:v>
                </c:pt>
                <c:pt idx="550">
                  <c:v>4.38</c:v>
                </c:pt>
                <c:pt idx="551">
                  <c:v>4.38</c:v>
                </c:pt>
                <c:pt idx="552">
                  <c:v>4.37</c:v>
                </c:pt>
                <c:pt idx="553">
                  <c:v>4.3499999999999996</c:v>
                </c:pt>
                <c:pt idx="554">
                  <c:v>4.3499999999999996</c:v>
                </c:pt>
                <c:pt idx="555">
                  <c:v>4.38</c:v>
                </c:pt>
                <c:pt idx="556">
                  <c:v>4.3899999999999997</c:v>
                </c:pt>
                <c:pt idx="557">
                  <c:v>4.41</c:v>
                </c:pt>
                <c:pt idx="558">
                  <c:v>4.45</c:v>
                </c:pt>
                <c:pt idx="559">
                  <c:v>4.42</c:v>
                </c:pt>
                <c:pt idx="560">
                  <c:v>4.42</c:v>
                </c:pt>
                <c:pt idx="561">
                  <c:v>4.4400000000000004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F9-A44C-8E75-FCE9AFBD2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806224"/>
        <c:axId val="494803480"/>
      </c:lineChart>
      <c:dateAx>
        <c:axId val="494803088"/>
        <c:scaling>
          <c:orientation val="minMax"/>
        </c:scaling>
        <c:delete val="0"/>
        <c:axPos val="b"/>
        <c:numFmt formatCode="yyyy\-mm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08968"/>
        <c:crosses val="autoZero"/>
        <c:auto val="1"/>
        <c:lblOffset val="100"/>
        <c:baseTimeUnit val="days"/>
      </c:dateAx>
      <c:valAx>
        <c:axId val="494808968"/>
        <c:scaling>
          <c:orientation val="minMax"/>
          <c:min val="3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03088"/>
        <c:crosses val="autoZero"/>
        <c:crossBetween val="between"/>
      </c:valAx>
      <c:valAx>
        <c:axId val="494803480"/>
        <c:scaling>
          <c:orientation val="minMax"/>
          <c:min val="3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06224"/>
        <c:crosses val="max"/>
        <c:crossBetween val="between"/>
      </c:valAx>
      <c:dateAx>
        <c:axId val="4948062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9480348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41051074335823662"/>
          <c:y val="7.0869730818463803E-2"/>
          <c:w val="0.4394726316545155"/>
          <c:h val="4.19185132856968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'Figure 3.D.6'!$C$1</c:f>
              <c:strCache>
                <c:ptCount val="1"/>
                <c:pt idx="0">
                  <c:v>Country Risk Premium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5">
                  <a:lumMod val="40000"/>
                  <a:lumOff val="60000"/>
                </a:schemeClr>
              </a:solidFill>
            </a:ln>
            <a:effectLst/>
          </c:spPr>
          <c:invertIfNegative val="0"/>
          <c:cat>
            <c:numRef>
              <c:f>'Figure 3.D.6'!$A$2:$A$830</c:f>
              <c:numCache>
                <c:formatCode>m/d/yyyy</c:formatCode>
                <c:ptCount val="829"/>
                <c:pt idx="0">
                  <c:v>44197</c:v>
                </c:pt>
                <c:pt idx="1">
                  <c:v>44200</c:v>
                </c:pt>
                <c:pt idx="2">
                  <c:v>44201</c:v>
                </c:pt>
                <c:pt idx="3">
                  <c:v>44202</c:v>
                </c:pt>
                <c:pt idx="4">
                  <c:v>44203</c:v>
                </c:pt>
                <c:pt idx="5">
                  <c:v>44204</c:v>
                </c:pt>
                <c:pt idx="6">
                  <c:v>44207</c:v>
                </c:pt>
                <c:pt idx="7">
                  <c:v>44208</c:v>
                </c:pt>
                <c:pt idx="8">
                  <c:v>44209</c:v>
                </c:pt>
                <c:pt idx="9">
                  <c:v>44210</c:v>
                </c:pt>
                <c:pt idx="10">
                  <c:v>44211</c:v>
                </c:pt>
                <c:pt idx="11">
                  <c:v>44214</c:v>
                </c:pt>
                <c:pt idx="12">
                  <c:v>44215</c:v>
                </c:pt>
                <c:pt idx="13">
                  <c:v>44216</c:v>
                </c:pt>
                <c:pt idx="14">
                  <c:v>44217</c:v>
                </c:pt>
                <c:pt idx="15">
                  <c:v>44218</c:v>
                </c:pt>
                <c:pt idx="16">
                  <c:v>44221</c:v>
                </c:pt>
                <c:pt idx="17">
                  <c:v>44222</c:v>
                </c:pt>
                <c:pt idx="18">
                  <c:v>44223</c:v>
                </c:pt>
                <c:pt idx="19">
                  <c:v>44224</c:v>
                </c:pt>
                <c:pt idx="20">
                  <c:v>44225</c:v>
                </c:pt>
                <c:pt idx="21">
                  <c:v>44228</c:v>
                </c:pt>
                <c:pt idx="22">
                  <c:v>44229</c:v>
                </c:pt>
                <c:pt idx="23">
                  <c:v>44230</c:v>
                </c:pt>
                <c:pt idx="24">
                  <c:v>44231</c:v>
                </c:pt>
                <c:pt idx="25">
                  <c:v>44232</c:v>
                </c:pt>
                <c:pt idx="26">
                  <c:v>44235</c:v>
                </c:pt>
                <c:pt idx="27">
                  <c:v>44236</c:v>
                </c:pt>
                <c:pt idx="28">
                  <c:v>44237</c:v>
                </c:pt>
                <c:pt idx="29">
                  <c:v>44238</c:v>
                </c:pt>
                <c:pt idx="30">
                  <c:v>44239</c:v>
                </c:pt>
                <c:pt idx="31">
                  <c:v>44242</c:v>
                </c:pt>
                <c:pt idx="32">
                  <c:v>44243</c:v>
                </c:pt>
                <c:pt idx="33">
                  <c:v>44244</c:v>
                </c:pt>
                <c:pt idx="34">
                  <c:v>44245</c:v>
                </c:pt>
                <c:pt idx="35">
                  <c:v>44246</c:v>
                </c:pt>
                <c:pt idx="36">
                  <c:v>44249</c:v>
                </c:pt>
                <c:pt idx="37">
                  <c:v>44250</c:v>
                </c:pt>
                <c:pt idx="38">
                  <c:v>44251</c:v>
                </c:pt>
                <c:pt idx="39">
                  <c:v>44252</c:v>
                </c:pt>
                <c:pt idx="40">
                  <c:v>44253</c:v>
                </c:pt>
                <c:pt idx="41">
                  <c:v>44256</c:v>
                </c:pt>
                <c:pt idx="42">
                  <c:v>44257</c:v>
                </c:pt>
                <c:pt idx="43">
                  <c:v>44258</c:v>
                </c:pt>
                <c:pt idx="44">
                  <c:v>44259</c:v>
                </c:pt>
                <c:pt idx="45">
                  <c:v>44260</c:v>
                </c:pt>
                <c:pt idx="46">
                  <c:v>44263</c:v>
                </c:pt>
                <c:pt idx="47">
                  <c:v>44264</c:v>
                </c:pt>
                <c:pt idx="48">
                  <c:v>44265</c:v>
                </c:pt>
                <c:pt idx="49">
                  <c:v>44266</c:v>
                </c:pt>
                <c:pt idx="50">
                  <c:v>44267</c:v>
                </c:pt>
                <c:pt idx="51">
                  <c:v>44270</c:v>
                </c:pt>
                <c:pt idx="52">
                  <c:v>44271</c:v>
                </c:pt>
                <c:pt idx="53">
                  <c:v>44272</c:v>
                </c:pt>
                <c:pt idx="54">
                  <c:v>44273</c:v>
                </c:pt>
                <c:pt idx="55">
                  <c:v>44274</c:v>
                </c:pt>
                <c:pt idx="56">
                  <c:v>44277</c:v>
                </c:pt>
                <c:pt idx="57">
                  <c:v>44278</c:v>
                </c:pt>
                <c:pt idx="58">
                  <c:v>44279</c:v>
                </c:pt>
                <c:pt idx="59">
                  <c:v>44280</c:v>
                </c:pt>
                <c:pt idx="60">
                  <c:v>44281</c:v>
                </c:pt>
                <c:pt idx="61">
                  <c:v>44284</c:v>
                </c:pt>
                <c:pt idx="62">
                  <c:v>44285</c:v>
                </c:pt>
                <c:pt idx="63">
                  <c:v>44286</c:v>
                </c:pt>
                <c:pt idx="64">
                  <c:v>44287</c:v>
                </c:pt>
                <c:pt idx="65">
                  <c:v>44288</c:v>
                </c:pt>
                <c:pt idx="66">
                  <c:v>44291</c:v>
                </c:pt>
                <c:pt idx="67">
                  <c:v>44292</c:v>
                </c:pt>
                <c:pt idx="68">
                  <c:v>44293</c:v>
                </c:pt>
                <c:pt idx="69">
                  <c:v>44294</c:v>
                </c:pt>
                <c:pt idx="70">
                  <c:v>44295</c:v>
                </c:pt>
                <c:pt idx="71">
                  <c:v>44298</c:v>
                </c:pt>
                <c:pt idx="72">
                  <c:v>44299</c:v>
                </c:pt>
                <c:pt idx="73">
                  <c:v>44300</c:v>
                </c:pt>
                <c:pt idx="74">
                  <c:v>44301</c:v>
                </c:pt>
                <c:pt idx="75">
                  <c:v>44302</c:v>
                </c:pt>
                <c:pt idx="76">
                  <c:v>44305</c:v>
                </c:pt>
                <c:pt idx="77">
                  <c:v>44306</c:v>
                </c:pt>
                <c:pt idx="78">
                  <c:v>44307</c:v>
                </c:pt>
                <c:pt idx="79">
                  <c:v>44308</c:v>
                </c:pt>
                <c:pt idx="80">
                  <c:v>44309</c:v>
                </c:pt>
                <c:pt idx="81">
                  <c:v>44312</c:v>
                </c:pt>
                <c:pt idx="82">
                  <c:v>44313</c:v>
                </c:pt>
                <c:pt idx="83">
                  <c:v>44314</c:v>
                </c:pt>
                <c:pt idx="84">
                  <c:v>44315</c:v>
                </c:pt>
                <c:pt idx="85">
                  <c:v>44316</c:v>
                </c:pt>
                <c:pt idx="86">
                  <c:v>44319</c:v>
                </c:pt>
                <c:pt idx="87">
                  <c:v>44320</c:v>
                </c:pt>
                <c:pt idx="88">
                  <c:v>44321</c:v>
                </c:pt>
                <c:pt idx="89">
                  <c:v>44322</c:v>
                </c:pt>
                <c:pt idx="90">
                  <c:v>44323</c:v>
                </c:pt>
                <c:pt idx="91">
                  <c:v>44326</c:v>
                </c:pt>
                <c:pt idx="92">
                  <c:v>44327</c:v>
                </c:pt>
                <c:pt idx="93">
                  <c:v>44328</c:v>
                </c:pt>
                <c:pt idx="94">
                  <c:v>44329</c:v>
                </c:pt>
                <c:pt idx="95">
                  <c:v>44330</c:v>
                </c:pt>
                <c:pt idx="96">
                  <c:v>44333</c:v>
                </c:pt>
                <c:pt idx="97">
                  <c:v>44334</c:v>
                </c:pt>
                <c:pt idx="98">
                  <c:v>44335</c:v>
                </c:pt>
                <c:pt idx="99">
                  <c:v>44336</c:v>
                </c:pt>
                <c:pt idx="100">
                  <c:v>44337</c:v>
                </c:pt>
                <c:pt idx="101">
                  <c:v>44340</c:v>
                </c:pt>
                <c:pt idx="102">
                  <c:v>44341</c:v>
                </c:pt>
                <c:pt idx="103">
                  <c:v>44342</c:v>
                </c:pt>
                <c:pt idx="104">
                  <c:v>44343</c:v>
                </c:pt>
                <c:pt idx="105">
                  <c:v>44344</c:v>
                </c:pt>
                <c:pt idx="106">
                  <c:v>44347</c:v>
                </c:pt>
                <c:pt idx="107">
                  <c:v>44348</c:v>
                </c:pt>
                <c:pt idx="108">
                  <c:v>44349</c:v>
                </c:pt>
                <c:pt idx="109">
                  <c:v>44350</c:v>
                </c:pt>
                <c:pt idx="110">
                  <c:v>44351</c:v>
                </c:pt>
                <c:pt idx="111">
                  <c:v>44354</c:v>
                </c:pt>
                <c:pt idx="112">
                  <c:v>44355</c:v>
                </c:pt>
                <c:pt idx="113">
                  <c:v>44356</c:v>
                </c:pt>
                <c:pt idx="114">
                  <c:v>44357</c:v>
                </c:pt>
                <c:pt idx="115">
                  <c:v>44358</c:v>
                </c:pt>
                <c:pt idx="116">
                  <c:v>44361</c:v>
                </c:pt>
                <c:pt idx="117">
                  <c:v>44362</c:v>
                </c:pt>
                <c:pt idx="118">
                  <c:v>44363</c:v>
                </c:pt>
                <c:pt idx="119">
                  <c:v>44364</c:v>
                </c:pt>
                <c:pt idx="120">
                  <c:v>44365</c:v>
                </c:pt>
                <c:pt idx="121">
                  <c:v>44368</c:v>
                </c:pt>
                <c:pt idx="122">
                  <c:v>44369</c:v>
                </c:pt>
                <c:pt idx="123">
                  <c:v>44370</c:v>
                </c:pt>
                <c:pt idx="124">
                  <c:v>44371</c:v>
                </c:pt>
                <c:pt idx="125">
                  <c:v>44372</c:v>
                </c:pt>
                <c:pt idx="126">
                  <c:v>44375</c:v>
                </c:pt>
                <c:pt idx="127">
                  <c:v>44376</c:v>
                </c:pt>
                <c:pt idx="128">
                  <c:v>44377</c:v>
                </c:pt>
                <c:pt idx="129">
                  <c:v>44378</c:v>
                </c:pt>
                <c:pt idx="130">
                  <c:v>44379</c:v>
                </c:pt>
                <c:pt idx="131">
                  <c:v>44382</c:v>
                </c:pt>
                <c:pt idx="132">
                  <c:v>44383</c:v>
                </c:pt>
                <c:pt idx="133">
                  <c:v>44384</c:v>
                </c:pt>
                <c:pt idx="134">
                  <c:v>44385</c:v>
                </c:pt>
                <c:pt idx="135">
                  <c:v>44386</c:v>
                </c:pt>
                <c:pt idx="136">
                  <c:v>44389</c:v>
                </c:pt>
                <c:pt idx="137">
                  <c:v>44390</c:v>
                </c:pt>
                <c:pt idx="138">
                  <c:v>44391</c:v>
                </c:pt>
                <c:pt idx="139">
                  <c:v>44392</c:v>
                </c:pt>
                <c:pt idx="140">
                  <c:v>44393</c:v>
                </c:pt>
                <c:pt idx="141">
                  <c:v>44396</c:v>
                </c:pt>
                <c:pt idx="142">
                  <c:v>44397</c:v>
                </c:pt>
                <c:pt idx="143">
                  <c:v>44398</c:v>
                </c:pt>
                <c:pt idx="144">
                  <c:v>44399</c:v>
                </c:pt>
                <c:pt idx="145">
                  <c:v>44400</c:v>
                </c:pt>
                <c:pt idx="146">
                  <c:v>44403</c:v>
                </c:pt>
                <c:pt idx="147">
                  <c:v>44404</c:v>
                </c:pt>
                <c:pt idx="148">
                  <c:v>44405</c:v>
                </c:pt>
                <c:pt idx="149">
                  <c:v>44406</c:v>
                </c:pt>
                <c:pt idx="150">
                  <c:v>44407</c:v>
                </c:pt>
                <c:pt idx="151">
                  <c:v>44410</c:v>
                </c:pt>
                <c:pt idx="152">
                  <c:v>44411</c:v>
                </c:pt>
                <c:pt idx="153">
                  <c:v>44412</c:v>
                </c:pt>
                <c:pt idx="154">
                  <c:v>44413</c:v>
                </c:pt>
                <c:pt idx="155">
                  <c:v>44414</c:v>
                </c:pt>
                <c:pt idx="156">
                  <c:v>44417</c:v>
                </c:pt>
                <c:pt idx="157">
                  <c:v>44418</c:v>
                </c:pt>
                <c:pt idx="158">
                  <c:v>44419</c:v>
                </c:pt>
                <c:pt idx="159">
                  <c:v>44420</c:v>
                </c:pt>
                <c:pt idx="160">
                  <c:v>44421</c:v>
                </c:pt>
                <c:pt idx="161">
                  <c:v>44424</c:v>
                </c:pt>
                <c:pt idx="162">
                  <c:v>44425</c:v>
                </c:pt>
                <c:pt idx="163">
                  <c:v>44426</c:v>
                </c:pt>
                <c:pt idx="164">
                  <c:v>44427</c:v>
                </c:pt>
                <c:pt idx="165">
                  <c:v>44428</c:v>
                </c:pt>
                <c:pt idx="166">
                  <c:v>44431</c:v>
                </c:pt>
                <c:pt idx="167">
                  <c:v>44432</c:v>
                </c:pt>
                <c:pt idx="168">
                  <c:v>44433</c:v>
                </c:pt>
                <c:pt idx="169">
                  <c:v>44434</c:v>
                </c:pt>
                <c:pt idx="170">
                  <c:v>44435</c:v>
                </c:pt>
                <c:pt idx="171">
                  <c:v>44438</c:v>
                </c:pt>
                <c:pt idx="172">
                  <c:v>44439</c:v>
                </c:pt>
                <c:pt idx="173">
                  <c:v>44440</c:v>
                </c:pt>
                <c:pt idx="174">
                  <c:v>44441</c:v>
                </c:pt>
                <c:pt idx="175">
                  <c:v>44442</c:v>
                </c:pt>
                <c:pt idx="176">
                  <c:v>44445</c:v>
                </c:pt>
                <c:pt idx="177">
                  <c:v>44446</c:v>
                </c:pt>
                <c:pt idx="178">
                  <c:v>44447</c:v>
                </c:pt>
                <c:pt idx="179">
                  <c:v>44448</c:v>
                </c:pt>
                <c:pt idx="180">
                  <c:v>44449</c:v>
                </c:pt>
                <c:pt idx="181">
                  <c:v>44452</c:v>
                </c:pt>
                <c:pt idx="182">
                  <c:v>44453</c:v>
                </c:pt>
                <c:pt idx="183">
                  <c:v>44454</c:v>
                </c:pt>
                <c:pt idx="184">
                  <c:v>44455</c:v>
                </c:pt>
                <c:pt idx="185">
                  <c:v>44456</c:v>
                </c:pt>
                <c:pt idx="186">
                  <c:v>44459</c:v>
                </c:pt>
                <c:pt idx="187">
                  <c:v>44460</c:v>
                </c:pt>
                <c:pt idx="188">
                  <c:v>44461</c:v>
                </c:pt>
                <c:pt idx="189">
                  <c:v>44462</c:v>
                </c:pt>
                <c:pt idx="190">
                  <c:v>44463</c:v>
                </c:pt>
                <c:pt idx="191">
                  <c:v>44466</c:v>
                </c:pt>
                <c:pt idx="192">
                  <c:v>44467</c:v>
                </c:pt>
                <c:pt idx="193">
                  <c:v>44468</c:v>
                </c:pt>
                <c:pt idx="194">
                  <c:v>44469</c:v>
                </c:pt>
                <c:pt idx="195">
                  <c:v>44470</c:v>
                </c:pt>
                <c:pt idx="196">
                  <c:v>44473</c:v>
                </c:pt>
                <c:pt idx="197">
                  <c:v>44474</c:v>
                </c:pt>
                <c:pt idx="198">
                  <c:v>44475</c:v>
                </c:pt>
                <c:pt idx="199">
                  <c:v>44476</c:v>
                </c:pt>
                <c:pt idx="200">
                  <c:v>44477</c:v>
                </c:pt>
                <c:pt idx="201">
                  <c:v>44480</c:v>
                </c:pt>
                <c:pt idx="202">
                  <c:v>44481</c:v>
                </c:pt>
                <c:pt idx="203">
                  <c:v>44482</c:v>
                </c:pt>
                <c:pt idx="204">
                  <c:v>44483</c:v>
                </c:pt>
                <c:pt idx="205">
                  <c:v>44484</c:v>
                </c:pt>
                <c:pt idx="206">
                  <c:v>44487</c:v>
                </c:pt>
                <c:pt idx="207">
                  <c:v>44488</c:v>
                </c:pt>
                <c:pt idx="208">
                  <c:v>44489</c:v>
                </c:pt>
                <c:pt idx="209">
                  <c:v>44490</c:v>
                </c:pt>
                <c:pt idx="210">
                  <c:v>44491</c:v>
                </c:pt>
                <c:pt idx="211">
                  <c:v>44494</c:v>
                </c:pt>
                <c:pt idx="212">
                  <c:v>44495</c:v>
                </c:pt>
                <c:pt idx="213">
                  <c:v>44496</c:v>
                </c:pt>
                <c:pt idx="214">
                  <c:v>44497</c:v>
                </c:pt>
                <c:pt idx="215">
                  <c:v>44498</c:v>
                </c:pt>
                <c:pt idx="216">
                  <c:v>44501</c:v>
                </c:pt>
                <c:pt idx="217">
                  <c:v>44502</c:v>
                </c:pt>
                <c:pt idx="218">
                  <c:v>44503</c:v>
                </c:pt>
                <c:pt idx="219">
                  <c:v>44504</c:v>
                </c:pt>
                <c:pt idx="220">
                  <c:v>44505</c:v>
                </c:pt>
                <c:pt idx="221">
                  <c:v>44508</c:v>
                </c:pt>
                <c:pt idx="222">
                  <c:v>44509</c:v>
                </c:pt>
                <c:pt idx="223">
                  <c:v>44510</c:v>
                </c:pt>
                <c:pt idx="224">
                  <c:v>44511</c:v>
                </c:pt>
                <c:pt idx="225">
                  <c:v>44512</c:v>
                </c:pt>
                <c:pt idx="226">
                  <c:v>44515</c:v>
                </c:pt>
                <c:pt idx="227">
                  <c:v>44516</c:v>
                </c:pt>
                <c:pt idx="228">
                  <c:v>44517</c:v>
                </c:pt>
                <c:pt idx="229">
                  <c:v>44518</c:v>
                </c:pt>
                <c:pt idx="230">
                  <c:v>44519</c:v>
                </c:pt>
                <c:pt idx="231">
                  <c:v>44522</c:v>
                </c:pt>
                <c:pt idx="232">
                  <c:v>44523</c:v>
                </c:pt>
                <c:pt idx="233">
                  <c:v>44524</c:v>
                </c:pt>
                <c:pt idx="234">
                  <c:v>44525</c:v>
                </c:pt>
                <c:pt idx="235">
                  <c:v>44526</c:v>
                </c:pt>
                <c:pt idx="236">
                  <c:v>44529</c:v>
                </c:pt>
                <c:pt idx="237">
                  <c:v>44530</c:v>
                </c:pt>
                <c:pt idx="238">
                  <c:v>44531</c:v>
                </c:pt>
                <c:pt idx="239">
                  <c:v>44532</c:v>
                </c:pt>
                <c:pt idx="240">
                  <c:v>44533</c:v>
                </c:pt>
                <c:pt idx="241">
                  <c:v>44536</c:v>
                </c:pt>
                <c:pt idx="242">
                  <c:v>44537</c:v>
                </c:pt>
                <c:pt idx="243">
                  <c:v>44538</c:v>
                </c:pt>
                <c:pt idx="244">
                  <c:v>44539</c:v>
                </c:pt>
                <c:pt idx="245">
                  <c:v>44540</c:v>
                </c:pt>
                <c:pt idx="246">
                  <c:v>44543</c:v>
                </c:pt>
                <c:pt idx="247">
                  <c:v>44544</c:v>
                </c:pt>
                <c:pt idx="248">
                  <c:v>44545</c:v>
                </c:pt>
                <c:pt idx="249">
                  <c:v>44546</c:v>
                </c:pt>
                <c:pt idx="250">
                  <c:v>44547</c:v>
                </c:pt>
                <c:pt idx="251">
                  <c:v>44550</c:v>
                </c:pt>
                <c:pt idx="252">
                  <c:v>44551</c:v>
                </c:pt>
                <c:pt idx="253">
                  <c:v>44552</c:v>
                </c:pt>
                <c:pt idx="254">
                  <c:v>44553</c:v>
                </c:pt>
                <c:pt idx="255">
                  <c:v>44554</c:v>
                </c:pt>
                <c:pt idx="256">
                  <c:v>44557</c:v>
                </c:pt>
                <c:pt idx="257">
                  <c:v>44558</c:v>
                </c:pt>
                <c:pt idx="258">
                  <c:v>44559</c:v>
                </c:pt>
                <c:pt idx="259">
                  <c:v>44560</c:v>
                </c:pt>
                <c:pt idx="260">
                  <c:v>44561</c:v>
                </c:pt>
                <c:pt idx="261">
                  <c:v>44564</c:v>
                </c:pt>
                <c:pt idx="262">
                  <c:v>44565</c:v>
                </c:pt>
                <c:pt idx="263">
                  <c:v>44566</c:v>
                </c:pt>
                <c:pt idx="264">
                  <c:v>44567</c:v>
                </c:pt>
                <c:pt idx="265">
                  <c:v>44568</c:v>
                </c:pt>
                <c:pt idx="266">
                  <c:v>44571</c:v>
                </c:pt>
                <c:pt idx="267">
                  <c:v>44572</c:v>
                </c:pt>
                <c:pt idx="268">
                  <c:v>44573</c:v>
                </c:pt>
                <c:pt idx="269">
                  <c:v>44574</c:v>
                </c:pt>
                <c:pt idx="270">
                  <c:v>44575</c:v>
                </c:pt>
                <c:pt idx="271">
                  <c:v>44578</c:v>
                </c:pt>
                <c:pt idx="272">
                  <c:v>44579</c:v>
                </c:pt>
                <c:pt idx="273">
                  <c:v>44580</c:v>
                </c:pt>
                <c:pt idx="274">
                  <c:v>44581</c:v>
                </c:pt>
                <c:pt idx="275">
                  <c:v>44582</c:v>
                </c:pt>
                <c:pt idx="276">
                  <c:v>44585</c:v>
                </c:pt>
                <c:pt idx="277">
                  <c:v>44586</c:v>
                </c:pt>
                <c:pt idx="278">
                  <c:v>44587</c:v>
                </c:pt>
                <c:pt idx="279">
                  <c:v>44588</c:v>
                </c:pt>
                <c:pt idx="280">
                  <c:v>44589</c:v>
                </c:pt>
                <c:pt idx="281">
                  <c:v>44592</c:v>
                </c:pt>
                <c:pt idx="282">
                  <c:v>44593</c:v>
                </c:pt>
                <c:pt idx="283">
                  <c:v>44594</c:v>
                </c:pt>
                <c:pt idx="284">
                  <c:v>44595</c:v>
                </c:pt>
                <c:pt idx="285">
                  <c:v>44596</c:v>
                </c:pt>
                <c:pt idx="286">
                  <c:v>44599</c:v>
                </c:pt>
                <c:pt idx="287">
                  <c:v>44600</c:v>
                </c:pt>
                <c:pt idx="288">
                  <c:v>44601</c:v>
                </c:pt>
                <c:pt idx="289">
                  <c:v>44602</c:v>
                </c:pt>
                <c:pt idx="290">
                  <c:v>44603</c:v>
                </c:pt>
                <c:pt idx="291">
                  <c:v>44606</c:v>
                </c:pt>
                <c:pt idx="292">
                  <c:v>44607</c:v>
                </c:pt>
                <c:pt idx="293">
                  <c:v>44608</c:v>
                </c:pt>
                <c:pt idx="294">
                  <c:v>44609</c:v>
                </c:pt>
                <c:pt idx="295">
                  <c:v>44610</c:v>
                </c:pt>
                <c:pt idx="296">
                  <c:v>44613</c:v>
                </c:pt>
                <c:pt idx="297">
                  <c:v>44614</c:v>
                </c:pt>
                <c:pt idx="298">
                  <c:v>44615</c:v>
                </c:pt>
                <c:pt idx="299">
                  <c:v>44616</c:v>
                </c:pt>
                <c:pt idx="300">
                  <c:v>44617</c:v>
                </c:pt>
                <c:pt idx="301">
                  <c:v>44620</c:v>
                </c:pt>
                <c:pt idx="302">
                  <c:v>44620</c:v>
                </c:pt>
                <c:pt idx="303">
                  <c:v>44621</c:v>
                </c:pt>
                <c:pt idx="304">
                  <c:v>44622</c:v>
                </c:pt>
                <c:pt idx="305">
                  <c:v>44623</c:v>
                </c:pt>
                <c:pt idx="306">
                  <c:v>44624</c:v>
                </c:pt>
                <c:pt idx="307">
                  <c:v>44627</c:v>
                </c:pt>
                <c:pt idx="308">
                  <c:v>44628</c:v>
                </c:pt>
                <c:pt idx="309">
                  <c:v>44629</c:v>
                </c:pt>
                <c:pt idx="310">
                  <c:v>44630</c:v>
                </c:pt>
                <c:pt idx="311">
                  <c:v>44631</c:v>
                </c:pt>
                <c:pt idx="312">
                  <c:v>44634</c:v>
                </c:pt>
                <c:pt idx="313">
                  <c:v>44635</c:v>
                </c:pt>
                <c:pt idx="314">
                  <c:v>44636</c:v>
                </c:pt>
                <c:pt idx="315">
                  <c:v>44637</c:v>
                </c:pt>
                <c:pt idx="316">
                  <c:v>44638</c:v>
                </c:pt>
                <c:pt idx="317">
                  <c:v>44641</c:v>
                </c:pt>
                <c:pt idx="318">
                  <c:v>44642</c:v>
                </c:pt>
                <c:pt idx="319">
                  <c:v>44643</c:v>
                </c:pt>
                <c:pt idx="320">
                  <c:v>44644</c:v>
                </c:pt>
                <c:pt idx="321">
                  <c:v>44645</c:v>
                </c:pt>
                <c:pt idx="322">
                  <c:v>44648</c:v>
                </c:pt>
                <c:pt idx="323">
                  <c:v>44649</c:v>
                </c:pt>
                <c:pt idx="324">
                  <c:v>44650</c:v>
                </c:pt>
                <c:pt idx="325">
                  <c:v>44651</c:v>
                </c:pt>
                <c:pt idx="326">
                  <c:v>44652</c:v>
                </c:pt>
                <c:pt idx="327">
                  <c:v>44655</c:v>
                </c:pt>
                <c:pt idx="328">
                  <c:v>44656</c:v>
                </c:pt>
                <c:pt idx="329">
                  <c:v>44657</c:v>
                </c:pt>
                <c:pt idx="330">
                  <c:v>44658</c:v>
                </c:pt>
                <c:pt idx="331">
                  <c:v>44659</c:v>
                </c:pt>
                <c:pt idx="332">
                  <c:v>44662</c:v>
                </c:pt>
                <c:pt idx="333">
                  <c:v>44663</c:v>
                </c:pt>
                <c:pt idx="334">
                  <c:v>44664</c:v>
                </c:pt>
                <c:pt idx="335">
                  <c:v>44665</c:v>
                </c:pt>
                <c:pt idx="336">
                  <c:v>44666</c:v>
                </c:pt>
                <c:pt idx="337">
                  <c:v>44669</c:v>
                </c:pt>
                <c:pt idx="338">
                  <c:v>44670</c:v>
                </c:pt>
                <c:pt idx="339">
                  <c:v>44671</c:v>
                </c:pt>
                <c:pt idx="340">
                  <c:v>44672</c:v>
                </c:pt>
                <c:pt idx="341">
                  <c:v>44673</c:v>
                </c:pt>
                <c:pt idx="342">
                  <c:v>44676</c:v>
                </c:pt>
                <c:pt idx="343">
                  <c:v>44677</c:v>
                </c:pt>
                <c:pt idx="344">
                  <c:v>44678</c:v>
                </c:pt>
                <c:pt idx="345">
                  <c:v>44679</c:v>
                </c:pt>
                <c:pt idx="346">
                  <c:v>44680</c:v>
                </c:pt>
                <c:pt idx="347">
                  <c:v>44683</c:v>
                </c:pt>
                <c:pt idx="348">
                  <c:v>44684</c:v>
                </c:pt>
                <c:pt idx="349">
                  <c:v>44685</c:v>
                </c:pt>
                <c:pt idx="350">
                  <c:v>44686</c:v>
                </c:pt>
                <c:pt idx="351">
                  <c:v>44687</c:v>
                </c:pt>
                <c:pt idx="352">
                  <c:v>44690</c:v>
                </c:pt>
                <c:pt idx="353">
                  <c:v>44691</c:v>
                </c:pt>
                <c:pt idx="354">
                  <c:v>44692</c:v>
                </c:pt>
                <c:pt idx="355">
                  <c:v>44693</c:v>
                </c:pt>
                <c:pt idx="356">
                  <c:v>44694</c:v>
                </c:pt>
                <c:pt idx="357">
                  <c:v>44697</c:v>
                </c:pt>
                <c:pt idx="358">
                  <c:v>44698</c:v>
                </c:pt>
                <c:pt idx="359">
                  <c:v>44699</c:v>
                </c:pt>
                <c:pt idx="360">
                  <c:v>44700</c:v>
                </c:pt>
                <c:pt idx="361">
                  <c:v>44701</c:v>
                </c:pt>
                <c:pt idx="362">
                  <c:v>44704</c:v>
                </c:pt>
                <c:pt idx="363">
                  <c:v>44705</c:v>
                </c:pt>
                <c:pt idx="364">
                  <c:v>44706</c:v>
                </c:pt>
                <c:pt idx="365">
                  <c:v>44707</c:v>
                </c:pt>
                <c:pt idx="366">
                  <c:v>44708</c:v>
                </c:pt>
                <c:pt idx="367">
                  <c:v>44711</c:v>
                </c:pt>
                <c:pt idx="368">
                  <c:v>44712</c:v>
                </c:pt>
                <c:pt idx="369">
                  <c:v>44713</c:v>
                </c:pt>
                <c:pt idx="370">
                  <c:v>44714</c:v>
                </c:pt>
                <c:pt idx="371">
                  <c:v>44715</c:v>
                </c:pt>
                <c:pt idx="372">
                  <c:v>44718</c:v>
                </c:pt>
                <c:pt idx="373">
                  <c:v>44719</c:v>
                </c:pt>
                <c:pt idx="374">
                  <c:v>44720</c:v>
                </c:pt>
                <c:pt idx="375">
                  <c:v>44721</c:v>
                </c:pt>
                <c:pt idx="376">
                  <c:v>44722</c:v>
                </c:pt>
                <c:pt idx="377">
                  <c:v>44725</c:v>
                </c:pt>
                <c:pt idx="378">
                  <c:v>44726</c:v>
                </c:pt>
                <c:pt idx="379">
                  <c:v>44727</c:v>
                </c:pt>
                <c:pt idx="380">
                  <c:v>44728</c:v>
                </c:pt>
                <c:pt idx="381">
                  <c:v>44729</c:v>
                </c:pt>
                <c:pt idx="382">
                  <c:v>44732</c:v>
                </c:pt>
                <c:pt idx="383">
                  <c:v>44733</c:v>
                </c:pt>
                <c:pt idx="384">
                  <c:v>44734</c:v>
                </c:pt>
                <c:pt idx="385">
                  <c:v>44735</c:v>
                </c:pt>
                <c:pt idx="386">
                  <c:v>44736</c:v>
                </c:pt>
                <c:pt idx="387">
                  <c:v>44739</c:v>
                </c:pt>
                <c:pt idx="388">
                  <c:v>44740</c:v>
                </c:pt>
                <c:pt idx="389">
                  <c:v>44741</c:v>
                </c:pt>
                <c:pt idx="390">
                  <c:v>44742</c:v>
                </c:pt>
                <c:pt idx="391">
                  <c:v>44743</c:v>
                </c:pt>
                <c:pt idx="392">
                  <c:v>44746</c:v>
                </c:pt>
                <c:pt idx="393">
                  <c:v>44747</c:v>
                </c:pt>
                <c:pt idx="394">
                  <c:v>44748</c:v>
                </c:pt>
                <c:pt idx="395">
                  <c:v>44749</c:v>
                </c:pt>
                <c:pt idx="396">
                  <c:v>44750</c:v>
                </c:pt>
                <c:pt idx="397">
                  <c:v>44753</c:v>
                </c:pt>
                <c:pt idx="398">
                  <c:v>44754</c:v>
                </c:pt>
                <c:pt idx="399">
                  <c:v>44755</c:v>
                </c:pt>
                <c:pt idx="400">
                  <c:v>44756</c:v>
                </c:pt>
                <c:pt idx="401">
                  <c:v>44757</c:v>
                </c:pt>
                <c:pt idx="402">
                  <c:v>44760</c:v>
                </c:pt>
                <c:pt idx="403">
                  <c:v>44761</c:v>
                </c:pt>
                <c:pt idx="404">
                  <c:v>44762</c:v>
                </c:pt>
                <c:pt idx="405">
                  <c:v>44763</c:v>
                </c:pt>
                <c:pt idx="406">
                  <c:v>44764</c:v>
                </c:pt>
                <c:pt idx="407">
                  <c:v>44767</c:v>
                </c:pt>
                <c:pt idx="408">
                  <c:v>44768</c:v>
                </c:pt>
                <c:pt idx="409">
                  <c:v>44769</c:v>
                </c:pt>
                <c:pt idx="410">
                  <c:v>44770</c:v>
                </c:pt>
                <c:pt idx="411">
                  <c:v>44771</c:v>
                </c:pt>
                <c:pt idx="412">
                  <c:v>44774</c:v>
                </c:pt>
                <c:pt idx="413">
                  <c:v>44775</c:v>
                </c:pt>
                <c:pt idx="414">
                  <c:v>44776</c:v>
                </c:pt>
                <c:pt idx="415">
                  <c:v>44777</c:v>
                </c:pt>
                <c:pt idx="416">
                  <c:v>44778</c:v>
                </c:pt>
                <c:pt idx="417">
                  <c:v>44781</c:v>
                </c:pt>
                <c:pt idx="418">
                  <c:v>44782</c:v>
                </c:pt>
                <c:pt idx="419">
                  <c:v>44783</c:v>
                </c:pt>
                <c:pt idx="420">
                  <c:v>44784</c:v>
                </c:pt>
                <c:pt idx="421">
                  <c:v>44785</c:v>
                </c:pt>
                <c:pt idx="422">
                  <c:v>44788</c:v>
                </c:pt>
                <c:pt idx="423">
                  <c:v>44789</c:v>
                </c:pt>
                <c:pt idx="424">
                  <c:v>44790</c:v>
                </c:pt>
                <c:pt idx="425">
                  <c:v>44791</c:v>
                </c:pt>
                <c:pt idx="426">
                  <c:v>44792</c:v>
                </c:pt>
                <c:pt idx="427">
                  <c:v>44795</c:v>
                </c:pt>
                <c:pt idx="428">
                  <c:v>44796</c:v>
                </c:pt>
                <c:pt idx="429">
                  <c:v>44797</c:v>
                </c:pt>
                <c:pt idx="430">
                  <c:v>44798</c:v>
                </c:pt>
                <c:pt idx="431">
                  <c:v>44799</c:v>
                </c:pt>
                <c:pt idx="432">
                  <c:v>44802</c:v>
                </c:pt>
                <c:pt idx="433">
                  <c:v>44803</c:v>
                </c:pt>
                <c:pt idx="434">
                  <c:v>44804</c:v>
                </c:pt>
                <c:pt idx="435">
                  <c:v>44805</c:v>
                </c:pt>
                <c:pt idx="436">
                  <c:v>44806</c:v>
                </c:pt>
                <c:pt idx="437">
                  <c:v>44809</c:v>
                </c:pt>
                <c:pt idx="438">
                  <c:v>44810</c:v>
                </c:pt>
                <c:pt idx="439">
                  <c:v>44811</c:v>
                </c:pt>
                <c:pt idx="440">
                  <c:v>44812</c:v>
                </c:pt>
                <c:pt idx="441">
                  <c:v>44813</c:v>
                </c:pt>
                <c:pt idx="442">
                  <c:v>44816</c:v>
                </c:pt>
                <c:pt idx="443">
                  <c:v>44817</c:v>
                </c:pt>
                <c:pt idx="444">
                  <c:v>44818</c:v>
                </c:pt>
                <c:pt idx="445">
                  <c:v>44819</c:v>
                </c:pt>
                <c:pt idx="446">
                  <c:v>44820</c:v>
                </c:pt>
                <c:pt idx="447">
                  <c:v>44823</c:v>
                </c:pt>
                <c:pt idx="448">
                  <c:v>44824</c:v>
                </c:pt>
                <c:pt idx="449">
                  <c:v>44825</c:v>
                </c:pt>
                <c:pt idx="450">
                  <c:v>44826</c:v>
                </c:pt>
                <c:pt idx="451">
                  <c:v>44827</c:v>
                </c:pt>
                <c:pt idx="452">
                  <c:v>44830</c:v>
                </c:pt>
                <c:pt idx="453">
                  <c:v>44831</c:v>
                </c:pt>
                <c:pt idx="454">
                  <c:v>44832</c:v>
                </c:pt>
                <c:pt idx="455">
                  <c:v>44833</c:v>
                </c:pt>
                <c:pt idx="456">
                  <c:v>44834</c:v>
                </c:pt>
                <c:pt idx="457">
                  <c:v>44837</c:v>
                </c:pt>
                <c:pt idx="458">
                  <c:v>44838</c:v>
                </c:pt>
                <c:pt idx="459">
                  <c:v>44839</c:v>
                </c:pt>
                <c:pt idx="460">
                  <c:v>44840</c:v>
                </c:pt>
                <c:pt idx="461">
                  <c:v>44841</c:v>
                </c:pt>
                <c:pt idx="462">
                  <c:v>44844</c:v>
                </c:pt>
                <c:pt idx="463">
                  <c:v>44845</c:v>
                </c:pt>
                <c:pt idx="464">
                  <c:v>44846</c:v>
                </c:pt>
                <c:pt idx="465">
                  <c:v>44847</c:v>
                </c:pt>
                <c:pt idx="466">
                  <c:v>44848</c:v>
                </c:pt>
                <c:pt idx="467">
                  <c:v>44851</c:v>
                </c:pt>
                <c:pt idx="468">
                  <c:v>44852</c:v>
                </c:pt>
                <c:pt idx="469">
                  <c:v>44853</c:v>
                </c:pt>
                <c:pt idx="470">
                  <c:v>44854</c:v>
                </c:pt>
                <c:pt idx="471">
                  <c:v>44855</c:v>
                </c:pt>
                <c:pt idx="472">
                  <c:v>44858</c:v>
                </c:pt>
                <c:pt idx="473">
                  <c:v>44859</c:v>
                </c:pt>
                <c:pt idx="474">
                  <c:v>44860</c:v>
                </c:pt>
                <c:pt idx="475">
                  <c:v>44861</c:v>
                </c:pt>
                <c:pt idx="476">
                  <c:v>44862</c:v>
                </c:pt>
                <c:pt idx="477">
                  <c:v>44865</c:v>
                </c:pt>
                <c:pt idx="478">
                  <c:v>44866</c:v>
                </c:pt>
                <c:pt idx="479">
                  <c:v>44867</c:v>
                </c:pt>
                <c:pt idx="480">
                  <c:v>44868</c:v>
                </c:pt>
                <c:pt idx="481">
                  <c:v>44869</c:v>
                </c:pt>
                <c:pt idx="482">
                  <c:v>44872</c:v>
                </c:pt>
                <c:pt idx="483">
                  <c:v>44873</c:v>
                </c:pt>
                <c:pt idx="484">
                  <c:v>44874</c:v>
                </c:pt>
                <c:pt idx="485">
                  <c:v>44875</c:v>
                </c:pt>
                <c:pt idx="486">
                  <c:v>44876</c:v>
                </c:pt>
                <c:pt idx="487">
                  <c:v>44879</c:v>
                </c:pt>
                <c:pt idx="488">
                  <c:v>44880</c:v>
                </c:pt>
                <c:pt idx="489">
                  <c:v>44881</c:v>
                </c:pt>
                <c:pt idx="490">
                  <c:v>44882</c:v>
                </c:pt>
                <c:pt idx="491">
                  <c:v>44883</c:v>
                </c:pt>
                <c:pt idx="492">
                  <c:v>44886</c:v>
                </c:pt>
                <c:pt idx="493">
                  <c:v>44887</c:v>
                </c:pt>
                <c:pt idx="494">
                  <c:v>44888</c:v>
                </c:pt>
                <c:pt idx="495">
                  <c:v>44889</c:v>
                </c:pt>
                <c:pt idx="496">
                  <c:v>44890</c:v>
                </c:pt>
                <c:pt idx="497">
                  <c:v>44893</c:v>
                </c:pt>
                <c:pt idx="498">
                  <c:v>44894</c:v>
                </c:pt>
                <c:pt idx="499">
                  <c:v>44895</c:v>
                </c:pt>
                <c:pt idx="500">
                  <c:v>44896</c:v>
                </c:pt>
                <c:pt idx="501">
                  <c:v>44897</c:v>
                </c:pt>
                <c:pt idx="502">
                  <c:v>44900</c:v>
                </c:pt>
                <c:pt idx="503">
                  <c:v>44901</c:v>
                </c:pt>
                <c:pt idx="504">
                  <c:v>44902</c:v>
                </c:pt>
                <c:pt idx="505">
                  <c:v>44903</c:v>
                </c:pt>
                <c:pt idx="506">
                  <c:v>44904</c:v>
                </c:pt>
                <c:pt idx="507">
                  <c:v>44907</c:v>
                </c:pt>
                <c:pt idx="508">
                  <c:v>44908</c:v>
                </c:pt>
                <c:pt idx="509">
                  <c:v>44909</c:v>
                </c:pt>
                <c:pt idx="510">
                  <c:v>44910</c:v>
                </c:pt>
                <c:pt idx="511">
                  <c:v>44911</c:v>
                </c:pt>
                <c:pt idx="512">
                  <c:v>44914</c:v>
                </c:pt>
                <c:pt idx="513">
                  <c:v>44915</c:v>
                </c:pt>
                <c:pt idx="514">
                  <c:v>44916</c:v>
                </c:pt>
                <c:pt idx="515">
                  <c:v>44917</c:v>
                </c:pt>
                <c:pt idx="516">
                  <c:v>44918</c:v>
                </c:pt>
                <c:pt idx="517">
                  <c:v>44921</c:v>
                </c:pt>
                <c:pt idx="518">
                  <c:v>44922</c:v>
                </c:pt>
                <c:pt idx="519">
                  <c:v>44923</c:v>
                </c:pt>
                <c:pt idx="520">
                  <c:v>44924</c:v>
                </c:pt>
                <c:pt idx="521">
                  <c:v>44925</c:v>
                </c:pt>
                <c:pt idx="522">
                  <c:v>44928</c:v>
                </c:pt>
                <c:pt idx="523">
                  <c:v>44929</c:v>
                </c:pt>
                <c:pt idx="524">
                  <c:v>44930</c:v>
                </c:pt>
                <c:pt idx="525">
                  <c:v>44931</c:v>
                </c:pt>
                <c:pt idx="526">
                  <c:v>44932</c:v>
                </c:pt>
                <c:pt idx="527">
                  <c:v>44935</c:v>
                </c:pt>
                <c:pt idx="528">
                  <c:v>44936</c:v>
                </c:pt>
                <c:pt idx="529">
                  <c:v>44937</c:v>
                </c:pt>
                <c:pt idx="530">
                  <c:v>44938</c:v>
                </c:pt>
                <c:pt idx="531">
                  <c:v>44939</c:v>
                </c:pt>
                <c:pt idx="532">
                  <c:v>44942</c:v>
                </c:pt>
                <c:pt idx="533">
                  <c:v>44943</c:v>
                </c:pt>
                <c:pt idx="534">
                  <c:v>44944</c:v>
                </c:pt>
                <c:pt idx="535">
                  <c:v>44945</c:v>
                </c:pt>
                <c:pt idx="536">
                  <c:v>44946</c:v>
                </c:pt>
                <c:pt idx="537">
                  <c:v>44949</c:v>
                </c:pt>
                <c:pt idx="538">
                  <c:v>44950</c:v>
                </c:pt>
                <c:pt idx="539">
                  <c:v>44951</c:v>
                </c:pt>
                <c:pt idx="540">
                  <c:v>44952</c:v>
                </c:pt>
                <c:pt idx="541">
                  <c:v>44953</c:v>
                </c:pt>
                <c:pt idx="542">
                  <c:v>44956</c:v>
                </c:pt>
                <c:pt idx="543">
                  <c:v>44957</c:v>
                </c:pt>
                <c:pt idx="544">
                  <c:v>44958</c:v>
                </c:pt>
                <c:pt idx="545">
                  <c:v>44959</c:v>
                </c:pt>
                <c:pt idx="546">
                  <c:v>44960</c:v>
                </c:pt>
                <c:pt idx="547">
                  <c:v>44963</c:v>
                </c:pt>
                <c:pt idx="548">
                  <c:v>44964</c:v>
                </c:pt>
                <c:pt idx="549">
                  <c:v>44965</c:v>
                </c:pt>
                <c:pt idx="550">
                  <c:v>44966</c:v>
                </c:pt>
                <c:pt idx="551">
                  <c:v>44967</c:v>
                </c:pt>
                <c:pt idx="552">
                  <c:v>44970</c:v>
                </c:pt>
                <c:pt idx="553">
                  <c:v>44971</c:v>
                </c:pt>
                <c:pt idx="554">
                  <c:v>44972</c:v>
                </c:pt>
                <c:pt idx="555">
                  <c:v>44973</c:v>
                </c:pt>
                <c:pt idx="556">
                  <c:v>44974</c:v>
                </c:pt>
                <c:pt idx="557">
                  <c:v>44977</c:v>
                </c:pt>
                <c:pt idx="558">
                  <c:v>44978</c:v>
                </c:pt>
                <c:pt idx="559">
                  <c:v>44979</c:v>
                </c:pt>
                <c:pt idx="560">
                  <c:v>44980</c:v>
                </c:pt>
                <c:pt idx="561">
                  <c:v>44981</c:v>
                </c:pt>
                <c:pt idx="562">
                  <c:v>44984</c:v>
                </c:pt>
                <c:pt idx="563">
                  <c:v>44985</c:v>
                </c:pt>
                <c:pt idx="564">
                  <c:v>44986</c:v>
                </c:pt>
                <c:pt idx="565">
                  <c:v>44987</c:v>
                </c:pt>
                <c:pt idx="566">
                  <c:v>44988</c:v>
                </c:pt>
                <c:pt idx="567">
                  <c:v>44991</c:v>
                </c:pt>
                <c:pt idx="568">
                  <c:v>44992</c:v>
                </c:pt>
                <c:pt idx="569">
                  <c:v>44993</c:v>
                </c:pt>
                <c:pt idx="570">
                  <c:v>44994</c:v>
                </c:pt>
                <c:pt idx="571">
                  <c:v>44995</c:v>
                </c:pt>
                <c:pt idx="572">
                  <c:v>44998</c:v>
                </c:pt>
                <c:pt idx="573">
                  <c:v>44999</c:v>
                </c:pt>
                <c:pt idx="574">
                  <c:v>45000</c:v>
                </c:pt>
                <c:pt idx="575">
                  <c:v>45001</c:v>
                </c:pt>
                <c:pt idx="576">
                  <c:v>45002</c:v>
                </c:pt>
                <c:pt idx="577">
                  <c:v>45005</c:v>
                </c:pt>
                <c:pt idx="578">
                  <c:v>45006</c:v>
                </c:pt>
                <c:pt idx="579">
                  <c:v>45007</c:v>
                </c:pt>
                <c:pt idx="580">
                  <c:v>45008</c:v>
                </c:pt>
                <c:pt idx="581">
                  <c:v>45009</c:v>
                </c:pt>
                <c:pt idx="582">
                  <c:v>45012</c:v>
                </c:pt>
                <c:pt idx="583">
                  <c:v>45013</c:v>
                </c:pt>
                <c:pt idx="584">
                  <c:v>45014</c:v>
                </c:pt>
                <c:pt idx="585">
                  <c:v>45015</c:v>
                </c:pt>
                <c:pt idx="586">
                  <c:v>45016</c:v>
                </c:pt>
                <c:pt idx="587">
                  <c:v>45019</c:v>
                </c:pt>
                <c:pt idx="588">
                  <c:v>45020</c:v>
                </c:pt>
                <c:pt idx="589">
                  <c:v>45021</c:v>
                </c:pt>
                <c:pt idx="590">
                  <c:v>45022</c:v>
                </c:pt>
                <c:pt idx="591">
                  <c:v>45023</c:v>
                </c:pt>
                <c:pt idx="592">
                  <c:v>45026</c:v>
                </c:pt>
                <c:pt idx="593">
                  <c:v>45027</c:v>
                </c:pt>
                <c:pt idx="594">
                  <c:v>45028</c:v>
                </c:pt>
                <c:pt idx="595">
                  <c:v>45029</c:v>
                </c:pt>
                <c:pt idx="596">
                  <c:v>45030</c:v>
                </c:pt>
                <c:pt idx="597">
                  <c:v>45033</c:v>
                </c:pt>
                <c:pt idx="598">
                  <c:v>45034</c:v>
                </c:pt>
                <c:pt idx="599">
                  <c:v>45035</c:v>
                </c:pt>
                <c:pt idx="600">
                  <c:v>45036</c:v>
                </c:pt>
                <c:pt idx="601">
                  <c:v>45037</c:v>
                </c:pt>
                <c:pt idx="602">
                  <c:v>45040</c:v>
                </c:pt>
                <c:pt idx="603">
                  <c:v>45041</c:v>
                </c:pt>
                <c:pt idx="604">
                  <c:v>45042</c:v>
                </c:pt>
                <c:pt idx="605">
                  <c:v>45043</c:v>
                </c:pt>
                <c:pt idx="606">
                  <c:v>45044</c:v>
                </c:pt>
                <c:pt idx="607">
                  <c:v>45047</c:v>
                </c:pt>
                <c:pt idx="608">
                  <c:v>45048</c:v>
                </c:pt>
                <c:pt idx="609">
                  <c:v>45049</c:v>
                </c:pt>
                <c:pt idx="610">
                  <c:v>45050</c:v>
                </c:pt>
                <c:pt idx="611">
                  <c:v>45051</c:v>
                </c:pt>
                <c:pt idx="612">
                  <c:v>45054</c:v>
                </c:pt>
                <c:pt idx="613">
                  <c:v>45055</c:v>
                </c:pt>
                <c:pt idx="614">
                  <c:v>45056</c:v>
                </c:pt>
                <c:pt idx="615">
                  <c:v>45057</c:v>
                </c:pt>
                <c:pt idx="616">
                  <c:v>45058</c:v>
                </c:pt>
                <c:pt idx="617">
                  <c:v>45061</c:v>
                </c:pt>
                <c:pt idx="618">
                  <c:v>45062</c:v>
                </c:pt>
                <c:pt idx="619">
                  <c:v>45063</c:v>
                </c:pt>
                <c:pt idx="620">
                  <c:v>45064</c:v>
                </c:pt>
                <c:pt idx="621">
                  <c:v>45065</c:v>
                </c:pt>
                <c:pt idx="622">
                  <c:v>45068</c:v>
                </c:pt>
                <c:pt idx="623">
                  <c:v>45069</c:v>
                </c:pt>
                <c:pt idx="624">
                  <c:v>45070</c:v>
                </c:pt>
                <c:pt idx="625">
                  <c:v>45071</c:v>
                </c:pt>
                <c:pt idx="626">
                  <c:v>45072</c:v>
                </c:pt>
                <c:pt idx="627">
                  <c:v>45075</c:v>
                </c:pt>
                <c:pt idx="628">
                  <c:v>45076</c:v>
                </c:pt>
                <c:pt idx="629">
                  <c:v>45077</c:v>
                </c:pt>
                <c:pt idx="630">
                  <c:v>45078</c:v>
                </c:pt>
                <c:pt idx="631">
                  <c:v>45079</c:v>
                </c:pt>
                <c:pt idx="632">
                  <c:v>45082</c:v>
                </c:pt>
                <c:pt idx="633">
                  <c:v>45083</c:v>
                </c:pt>
                <c:pt idx="634">
                  <c:v>45084</c:v>
                </c:pt>
                <c:pt idx="635">
                  <c:v>45085</c:v>
                </c:pt>
                <c:pt idx="636">
                  <c:v>45086</c:v>
                </c:pt>
                <c:pt idx="637">
                  <c:v>45089</c:v>
                </c:pt>
                <c:pt idx="638">
                  <c:v>45090</c:v>
                </c:pt>
                <c:pt idx="639">
                  <c:v>45091</c:v>
                </c:pt>
                <c:pt idx="640">
                  <c:v>45092</c:v>
                </c:pt>
                <c:pt idx="641">
                  <c:v>45093</c:v>
                </c:pt>
                <c:pt idx="642">
                  <c:v>45096</c:v>
                </c:pt>
                <c:pt idx="643">
                  <c:v>45097</c:v>
                </c:pt>
                <c:pt idx="644">
                  <c:v>45098</c:v>
                </c:pt>
                <c:pt idx="645">
                  <c:v>45099</c:v>
                </c:pt>
                <c:pt idx="646">
                  <c:v>45100</c:v>
                </c:pt>
                <c:pt idx="647">
                  <c:v>45103</c:v>
                </c:pt>
                <c:pt idx="648">
                  <c:v>45104</c:v>
                </c:pt>
                <c:pt idx="649">
                  <c:v>45105</c:v>
                </c:pt>
                <c:pt idx="650">
                  <c:v>45106</c:v>
                </c:pt>
                <c:pt idx="651">
                  <c:v>45107</c:v>
                </c:pt>
                <c:pt idx="652">
                  <c:v>45110</c:v>
                </c:pt>
                <c:pt idx="653">
                  <c:v>45111</c:v>
                </c:pt>
                <c:pt idx="654">
                  <c:v>45112</c:v>
                </c:pt>
                <c:pt idx="655">
                  <c:v>45113</c:v>
                </c:pt>
                <c:pt idx="656">
                  <c:v>45114</c:v>
                </c:pt>
                <c:pt idx="657">
                  <c:v>45117</c:v>
                </c:pt>
                <c:pt idx="658">
                  <c:v>45118</c:v>
                </c:pt>
                <c:pt idx="659">
                  <c:v>45119</c:v>
                </c:pt>
                <c:pt idx="660">
                  <c:v>45120</c:v>
                </c:pt>
                <c:pt idx="661">
                  <c:v>45121</c:v>
                </c:pt>
                <c:pt idx="662">
                  <c:v>45124</c:v>
                </c:pt>
                <c:pt idx="663">
                  <c:v>45125</c:v>
                </c:pt>
                <c:pt idx="664">
                  <c:v>45126</c:v>
                </c:pt>
                <c:pt idx="665">
                  <c:v>45127</c:v>
                </c:pt>
                <c:pt idx="666">
                  <c:v>45128</c:v>
                </c:pt>
                <c:pt idx="667">
                  <c:v>45131</c:v>
                </c:pt>
                <c:pt idx="668">
                  <c:v>45132</c:v>
                </c:pt>
                <c:pt idx="669">
                  <c:v>45133</c:v>
                </c:pt>
                <c:pt idx="670">
                  <c:v>45134</c:v>
                </c:pt>
                <c:pt idx="671">
                  <c:v>45135</c:v>
                </c:pt>
                <c:pt idx="672">
                  <c:v>45138</c:v>
                </c:pt>
                <c:pt idx="673">
                  <c:v>45139</c:v>
                </c:pt>
                <c:pt idx="674">
                  <c:v>45140</c:v>
                </c:pt>
                <c:pt idx="675">
                  <c:v>45141</c:v>
                </c:pt>
                <c:pt idx="676">
                  <c:v>45142</c:v>
                </c:pt>
                <c:pt idx="677">
                  <c:v>45145</c:v>
                </c:pt>
                <c:pt idx="678">
                  <c:v>45146</c:v>
                </c:pt>
                <c:pt idx="679">
                  <c:v>45147</c:v>
                </c:pt>
                <c:pt idx="680">
                  <c:v>45148</c:v>
                </c:pt>
                <c:pt idx="681">
                  <c:v>45149</c:v>
                </c:pt>
                <c:pt idx="682">
                  <c:v>45152</c:v>
                </c:pt>
                <c:pt idx="683">
                  <c:v>45153</c:v>
                </c:pt>
                <c:pt idx="684">
                  <c:v>45154</c:v>
                </c:pt>
                <c:pt idx="685">
                  <c:v>45155</c:v>
                </c:pt>
                <c:pt idx="686">
                  <c:v>45156</c:v>
                </c:pt>
                <c:pt idx="687">
                  <c:v>45159</c:v>
                </c:pt>
                <c:pt idx="688">
                  <c:v>45160</c:v>
                </c:pt>
                <c:pt idx="689">
                  <c:v>45161</c:v>
                </c:pt>
                <c:pt idx="690">
                  <c:v>45162</c:v>
                </c:pt>
                <c:pt idx="691">
                  <c:v>45163</c:v>
                </c:pt>
                <c:pt idx="692">
                  <c:v>45166</c:v>
                </c:pt>
                <c:pt idx="693">
                  <c:v>45167</c:v>
                </c:pt>
                <c:pt idx="694">
                  <c:v>45168</c:v>
                </c:pt>
                <c:pt idx="695">
                  <c:v>45169</c:v>
                </c:pt>
                <c:pt idx="696">
                  <c:v>45170</c:v>
                </c:pt>
                <c:pt idx="697">
                  <c:v>45173</c:v>
                </c:pt>
                <c:pt idx="698">
                  <c:v>45174</c:v>
                </c:pt>
                <c:pt idx="699">
                  <c:v>45175</c:v>
                </c:pt>
                <c:pt idx="700">
                  <c:v>45176</c:v>
                </c:pt>
                <c:pt idx="701">
                  <c:v>45177</c:v>
                </c:pt>
                <c:pt idx="702">
                  <c:v>45180</c:v>
                </c:pt>
                <c:pt idx="703">
                  <c:v>45181</c:v>
                </c:pt>
                <c:pt idx="704">
                  <c:v>45182</c:v>
                </c:pt>
                <c:pt idx="705">
                  <c:v>45183</c:v>
                </c:pt>
                <c:pt idx="706">
                  <c:v>45184</c:v>
                </c:pt>
                <c:pt idx="707">
                  <c:v>45187</c:v>
                </c:pt>
                <c:pt idx="708">
                  <c:v>45188</c:v>
                </c:pt>
                <c:pt idx="709">
                  <c:v>45189</c:v>
                </c:pt>
                <c:pt idx="710">
                  <c:v>45190</c:v>
                </c:pt>
                <c:pt idx="711">
                  <c:v>45191</c:v>
                </c:pt>
                <c:pt idx="712">
                  <c:v>45194</c:v>
                </c:pt>
                <c:pt idx="713">
                  <c:v>45195</c:v>
                </c:pt>
                <c:pt idx="714">
                  <c:v>45196</c:v>
                </c:pt>
                <c:pt idx="715">
                  <c:v>45197</c:v>
                </c:pt>
                <c:pt idx="716">
                  <c:v>45198</c:v>
                </c:pt>
                <c:pt idx="717">
                  <c:v>45201</c:v>
                </c:pt>
                <c:pt idx="718">
                  <c:v>45202</c:v>
                </c:pt>
                <c:pt idx="719">
                  <c:v>45203</c:v>
                </c:pt>
                <c:pt idx="720">
                  <c:v>45204</c:v>
                </c:pt>
                <c:pt idx="721">
                  <c:v>45205</c:v>
                </c:pt>
                <c:pt idx="722">
                  <c:v>45208</c:v>
                </c:pt>
                <c:pt idx="723">
                  <c:v>45209</c:v>
                </c:pt>
                <c:pt idx="724">
                  <c:v>45211</c:v>
                </c:pt>
                <c:pt idx="725">
                  <c:v>45212</c:v>
                </c:pt>
                <c:pt idx="726">
                  <c:v>45215</c:v>
                </c:pt>
                <c:pt idx="727">
                  <c:v>45216</c:v>
                </c:pt>
                <c:pt idx="728">
                  <c:v>45217</c:v>
                </c:pt>
                <c:pt idx="729">
                  <c:v>45218</c:v>
                </c:pt>
                <c:pt idx="730">
                  <c:v>45219</c:v>
                </c:pt>
                <c:pt idx="731">
                  <c:v>45222</c:v>
                </c:pt>
                <c:pt idx="732">
                  <c:v>45223</c:v>
                </c:pt>
                <c:pt idx="733">
                  <c:v>45224</c:v>
                </c:pt>
                <c:pt idx="734">
                  <c:v>45225</c:v>
                </c:pt>
                <c:pt idx="735">
                  <c:v>45226</c:v>
                </c:pt>
                <c:pt idx="736">
                  <c:v>45229</c:v>
                </c:pt>
                <c:pt idx="737">
                  <c:v>45230</c:v>
                </c:pt>
                <c:pt idx="738">
                  <c:v>45231</c:v>
                </c:pt>
                <c:pt idx="739">
                  <c:v>45232</c:v>
                </c:pt>
                <c:pt idx="740">
                  <c:v>45233</c:v>
                </c:pt>
                <c:pt idx="741">
                  <c:v>45236</c:v>
                </c:pt>
                <c:pt idx="742">
                  <c:v>45237</c:v>
                </c:pt>
                <c:pt idx="743">
                  <c:v>45238</c:v>
                </c:pt>
                <c:pt idx="744">
                  <c:v>45239</c:v>
                </c:pt>
                <c:pt idx="745">
                  <c:v>45240</c:v>
                </c:pt>
                <c:pt idx="746">
                  <c:v>45243</c:v>
                </c:pt>
                <c:pt idx="747">
                  <c:v>45244</c:v>
                </c:pt>
                <c:pt idx="748">
                  <c:v>45245</c:v>
                </c:pt>
                <c:pt idx="749">
                  <c:v>45246</c:v>
                </c:pt>
                <c:pt idx="750">
                  <c:v>45247</c:v>
                </c:pt>
                <c:pt idx="751">
                  <c:v>45250</c:v>
                </c:pt>
                <c:pt idx="752">
                  <c:v>45251</c:v>
                </c:pt>
                <c:pt idx="753">
                  <c:v>45252</c:v>
                </c:pt>
                <c:pt idx="754">
                  <c:v>45253</c:v>
                </c:pt>
                <c:pt idx="755">
                  <c:v>45254</c:v>
                </c:pt>
                <c:pt idx="756">
                  <c:v>45257</c:v>
                </c:pt>
                <c:pt idx="757">
                  <c:v>45258</c:v>
                </c:pt>
                <c:pt idx="758">
                  <c:v>45259</c:v>
                </c:pt>
                <c:pt idx="759">
                  <c:v>45260</c:v>
                </c:pt>
                <c:pt idx="760">
                  <c:v>45261</c:v>
                </c:pt>
                <c:pt idx="761">
                  <c:v>45264</c:v>
                </c:pt>
                <c:pt idx="762">
                  <c:v>45265</c:v>
                </c:pt>
                <c:pt idx="763">
                  <c:v>45266</c:v>
                </c:pt>
                <c:pt idx="764">
                  <c:v>45267</c:v>
                </c:pt>
                <c:pt idx="765">
                  <c:v>45268</c:v>
                </c:pt>
                <c:pt idx="766">
                  <c:v>45271</c:v>
                </c:pt>
                <c:pt idx="767">
                  <c:v>45272</c:v>
                </c:pt>
                <c:pt idx="768">
                  <c:v>45273</c:v>
                </c:pt>
                <c:pt idx="769">
                  <c:v>45274</c:v>
                </c:pt>
                <c:pt idx="770">
                  <c:v>45275</c:v>
                </c:pt>
                <c:pt idx="771">
                  <c:v>45278</c:v>
                </c:pt>
                <c:pt idx="772">
                  <c:v>45279</c:v>
                </c:pt>
                <c:pt idx="773">
                  <c:v>45280</c:v>
                </c:pt>
                <c:pt idx="774">
                  <c:v>45281</c:v>
                </c:pt>
                <c:pt idx="775">
                  <c:v>45282</c:v>
                </c:pt>
                <c:pt idx="776">
                  <c:v>45285</c:v>
                </c:pt>
                <c:pt idx="777">
                  <c:v>45286</c:v>
                </c:pt>
                <c:pt idx="778">
                  <c:v>45287</c:v>
                </c:pt>
                <c:pt idx="779">
                  <c:v>45288</c:v>
                </c:pt>
                <c:pt idx="780">
                  <c:v>45289</c:v>
                </c:pt>
                <c:pt idx="781">
                  <c:v>45292</c:v>
                </c:pt>
                <c:pt idx="782">
                  <c:v>45293</c:v>
                </c:pt>
                <c:pt idx="783">
                  <c:v>45294</c:v>
                </c:pt>
                <c:pt idx="784">
                  <c:v>45295</c:v>
                </c:pt>
                <c:pt idx="785">
                  <c:v>45296</c:v>
                </c:pt>
                <c:pt idx="786">
                  <c:v>45299</c:v>
                </c:pt>
                <c:pt idx="787">
                  <c:v>45300</c:v>
                </c:pt>
                <c:pt idx="788">
                  <c:v>45301</c:v>
                </c:pt>
                <c:pt idx="789">
                  <c:v>45302</c:v>
                </c:pt>
                <c:pt idx="790">
                  <c:v>45303</c:v>
                </c:pt>
                <c:pt idx="791">
                  <c:v>45306</c:v>
                </c:pt>
                <c:pt idx="792">
                  <c:v>45307</c:v>
                </c:pt>
                <c:pt idx="793">
                  <c:v>45308</c:v>
                </c:pt>
                <c:pt idx="794">
                  <c:v>45309</c:v>
                </c:pt>
                <c:pt idx="795">
                  <c:v>45310</c:v>
                </c:pt>
                <c:pt idx="796">
                  <c:v>45313</c:v>
                </c:pt>
                <c:pt idx="797">
                  <c:v>45314</c:v>
                </c:pt>
                <c:pt idx="798">
                  <c:v>45315</c:v>
                </c:pt>
                <c:pt idx="799">
                  <c:v>45316</c:v>
                </c:pt>
                <c:pt idx="800">
                  <c:v>45317</c:v>
                </c:pt>
                <c:pt idx="801">
                  <c:v>45320</c:v>
                </c:pt>
                <c:pt idx="802">
                  <c:v>45321</c:v>
                </c:pt>
                <c:pt idx="803">
                  <c:v>45322</c:v>
                </c:pt>
                <c:pt idx="804">
                  <c:v>45323</c:v>
                </c:pt>
                <c:pt idx="805">
                  <c:v>45324</c:v>
                </c:pt>
                <c:pt idx="806">
                  <c:v>45327</c:v>
                </c:pt>
                <c:pt idx="807">
                  <c:v>45328</c:v>
                </c:pt>
                <c:pt idx="808">
                  <c:v>45329</c:v>
                </c:pt>
                <c:pt idx="809">
                  <c:v>45330</c:v>
                </c:pt>
                <c:pt idx="810">
                  <c:v>45331</c:v>
                </c:pt>
                <c:pt idx="811">
                  <c:v>45334</c:v>
                </c:pt>
                <c:pt idx="812">
                  <c:v>45335</c:v>
                </c:pt>
                <c:pt idx="813">
                  <c:v>45336</c:v>
                </c:pt>
                <c:pt idx="814">
                  <c:v>45337</c:v>
                </c:pt>
                <c:pt idx="815">
                  <c:v>45338</c:v>
                </c:pt>
                <c:pt idx="816">
                  <c:v>45341</c:v>
                </c:pt>
                <c:pt idx="817">
                  <c:v>45342</c:v>
                </c:pt>
                <c:pt idx="818">
                  <c:v>45343</c:v>
                </c:pt>
                <c:pt idx="819">
                  <c:v>45344</c:v>
                </c:pt>
                <c:pt idx="820">
                  <c:v>45345</c:v>
                </c:pt>
                <c:pt idx="821">
                  <c:v>45348</c:v>
                </c:pt>
                <c:pt idx="822">
                  <c:v>45349</c:v>
                </c:pt>
                <c:pt idx="823">
                  <c:v>45350</c:v>
                </c:pt>
                <c:pt idx="824">
                  <c:v>45351</c:v>
                </c:pt>
                <c:pt idx="825">
                  <c:v>45352</c:v>
                </c:pt>
                <c:pt idx="826">
                  <c:v>45355</c:v>
                </c:pt>
                <c:pt idx="827">
                  <c:v>45356</c:v>
                </c:pt>
                <c:pt idx="828">
                  <c:v>45357</c:v>
                </c:pt>
              </c:numCache>
            </c:numRef>
          </c:cat>
          <c:val>
            <c:numRef>
              <c:f>'Figure 3.D.6'!$C$2:$C$830</c:f>
              <c:numCache>
                <c:formatCode>General</c:formatCode>
                <c:ptCount val="829"/>
                <c:pt idx="0">
                  <c:v>298.68700000000001</c:v>
                </c:pt>
                <c:pt idx="1">
                  <c:v>295.11099999999999</c:v>
                </c:pt>
                <c:pt idx="2">
                  <c:v>293.49400000000003</c:v>
                </c:pt>
                <c:pt idx="3">
                  <c:v>284.94799999999998</c:v>
                </c:pt>
                <c:pt idx="4">
                  <c:v>282.31299999999999</c:v>
                </c:pt>
                <c:pt idx="5">
                  <c:v>279.82799999999997</c:v>
                </c:pt>
                <c:pt idx="6">
                  <c:v>275.70100000000002</c:v>
                </c:pt>
                <c:pt idx="7">
                  <c:v>268.48099999999999</c:v>
                </c:pt>
                <c:pt idx="8">
                  <c:v>270.97500000000002</c:v>
                </c:pt>
                <c:pt idx="9">
                  <c:v>269.84199999999998</c:v>
                </c:pt>
                <c:pt idx="10">
                  <c:v>256.709</c:v>
                </c:pt>
                <c:pt idx="11">
                  <c:v>256.709</c:v>
                </c:pt>
                <c:pt idx="12">
                  <c:v>258.54700000000003</c:v>
                </c:pt>
                <c:pt idx="13">
                  <c:v>258.44600000000003</c:v>
                </c:pt>
                <c:pt idx="14">
                  <c:v>261.274</c:v>
                </c:pt>
                <c:pt idx="15">
                  <c:v>259.49599999999998</c:v>
                </c:pt>
                <c:pt idx="16">
                  <c:v>259.29500000000002</c:v>
                </c:pt>
                <c:pt idx="17">
                  <c:v>277.27600000000001</c:v>
                </c:pt>
                <c:pt idx="18">
                  <c:v>280.84199999999998</c:v>
                </c:pt>
                <c:pt idx="19">
                  <c:v>274.46199999999999</c:v>
                </c:pt>
                <c:pt idx="20">
                  <c:v>276.52199999999999</c:v>
                </c:pt>
                <c:pt idx="21">
                  <c:v>271.08800000000002</c:v>
                </c:pt>
                <c:pt idx="22">
                  <c:v>269.25</c:v>
                </c:pt>
                <c:pt idx="23">
                  <c:v>266.483</c:v>
                </c:pt>
                <c:pt idx="24">
                  <c:v>262.31200000000001</c:v>
                </c:pt>
                <c:pt idx="25">
                  <c:v>263.53300000000002</c:v>
                </c:pt>
                <c:pt idx="26">
                  <c:v>260.08499999999998</c:v>
                </c:pt>
                <c:pt idx="27">
                  <c:v>265.20600000000002</c:v>
                </c:pt>
                <c:pt idx="28">
                  <c:v>269.89</c:v>
                </c:pt>
                <c:pt idx="29">
                  <c:v>274.06</c:v>
                </c:pt>
                <c:pt idx="30">
                  <c:v>274.61700000000002</c:v>
                </c:pt>
                <c:pt idx="31">
                  <c:v>274.61700000000002</c:v>
                </c:pt>
                <c:pt idx="32">
                  <c:v>278.67200000000003</c:v>
                </c:pt>
                <c:pt idx="33">
                  <c:v>277.666</c:v>
                </c:pt>
                <c:pt idx="34">
                  <c:v>285.089</c:v>
                </c:pt>
                <c:pt idx="35">
                  <c:v>282.99099999999999</c:v>
                </c:pt>
                <c:pt idx="36">
                  <c:v>275.81700000000001</c:v>
                </c:pt>
                <c:pt idx="37">
                  <c:v>274.202</c:v>
                </c:pt>
                <c:pt idx="38">
                  <c:v>276.06299999999999</c:v>
                </c:pt>
                <c:pt idx="39">
                  <c:v>273.37400000000002</c:v>
                </c:pt>
                <c:pt idx="40">
                  <c:v>297.90699999999998</c:v>
                </c:pt>
                <c:pt idx="41">
                  <c:v>294.346</c:v>
                </c:pt>
                <c:pt idx="42">
                  <c:v>288.81900000000002</c:v>
                </c:pt>
                <c:pt idx="43">
                  <c:v>283.786</c:v>
                </c:pt>
                <c:pt idx="44">
                  <c:v>280.56400000000002</c:v>
                </c:pt>
                <c:pt idx="45">
                  <c:v>290.86700000000002</c:v>
                </c:pt>
                <c:pt idx="46">
                  <c:v>295.96899999999999</c:v>
                </c:pt>
                <c:pt idx="47">
                  <c:v>300.55799999999999</c:v>
                </c:pt>
                <c:pt idx="48">
                  <c:v>300.27</c:v>
                </c:pt>
                <c:pt idx="49">
                  <c:v>304.36200000000002</c:v>
                </c:pt>
                <c:pt idx="50">
                  <c:v>289.92500000000001</c:v>
                </c:pt>
                <c:pt idx="51">
                  <c:v>292.58999999999997</c:v>
                </c:pt>
                <c:pt idx="52">
                  <c:v>291.697</c:v>
                </c:pt>
                <c:pt idx="53">
                  <c:v>294.88200000000001</c:v>
                </c:pt>
                <c:pt idx="54">
                  <c:v>298.13400000000001</c:v>
                </c:pt>
                <c:pt idx="55">
                  <c:v>308.48200000000003</c:v>
                </c:pt>
                <c:pt idx="56">
                  <c:v>298.92099999999999</c:v>
                </c:pt>
                <c:pt idx="57">
                  <c:v>306.14499999999998</c:v>
                </c:pt>
                <c:pt idx="58">
                  <c:v>308.11200000000002</c:v>
                </c:pt>
                <c:pt idx="59">
                  <c:v>310.72399999999999</c:v>
                </c:pt>
                <c:pt idx="60">
                  <c:v>313.75299999999999</c:v>
                </c:pt>
                <c:pt idx="61">
                  <c:v>313.62</c:v>
                </c:pt>
                <c:pt idx="62">
                  <c:v>302.77</c:v>
                </c:pt>
                <c:pt idx="63">
                  <c:v>303.83300000000003</c:v>
                </c:pt>
                <c:pt idx="64">
                  <c:v>304.96800000000002</c:v>
                </c:pt>
                <c:pt idx="65">
                  <c:v>302.358</c:v>
                </c:pt>
                <c:pt idx="66">
                  <c:v>303.36099999999999</c:v>
                </c:pt>
                <c:pt idx="67">
                  <c:v>306.92399999999998</c:v>
                </c:pt>
                <c:pt idx="68">
                  <c:v>309.59199999999998</c:v>
                </c:pt>
                <c:pt idx="69">
                  <c:v>309.70100000000002</c:v>
                </c:pt>
                <c:pt idx="70">
                  <c:v>307.03800000000001</c:v>
                </c:pt>
                <c:pt idx="71">
                  <c:v>308.89100000000002</c:v>
                </c:pt>
                <c:pt idx="72">
                  <c:v>306.529</c:v>
                </c:pt>
                <c:pt idx="73">
                  <c:v>314.61500000000001</c:v>
                </c:pt>
                <c:pt idx="74">
                  <c:v>313.303</c:v>
                </c:pt>
                <c:pt idx="75">
                  <c:v>310.93400000000003</c:v>
                </c:pt>
                <c:pt idx="76">
                  <c:v>310.137</c:v>
                </c:pt>
                <c:pt idx="77">
                  <c:v>302.36</c:v>
                </c:pt>
                <c:pt idx="78">
                  <c:v>306.66399999999999</c:v>
                </c:pt>
                <c:pt idx="79">
                  <c:v>305.86099999999999</c:v>
                </c:pt>
                <c:pt idx="80">
                  <c:v>305.63200000000001</c:v>
                </c:pt>
                <c:pt idx="81">
                  <c:v>303.70299999999997</c:v>
                </c:pt>
                <c:pt idx="82">
                  <c:v>303.75799999999998</c:v>
                </c:pt>
                <c:pt idx="83">
                  <c:v>302.53899999999999</c:v>
                </c:pt>
                <c:pt idx="84">
                  <c:v>302.41300000000001</c:v>
                </c:pt>
                <c:pt idx="85">
                  <c:v>306.16699999999997</c:v>
                </c:pt>
                <c:pt idx="86">
                  <c:v>306.42099999999999</c:v>
                </c:pt>
                <c:pt idx="87">
                  <c:v>307.93700000000001</c:v>
                </c:pt>
                <c:pt idx="88">
                  <c:v>300.23099999999999</c:v>
                </c:pt>
                <c:pt idx="89">
                  <c:v>292.19400000000002</c:v>
                </c:pt>
                <c:pt idx="90">
                  <c:v>281.78199999999998</c:v>
                </c:pt>
                <c:pt idx="91">
                  <c:v>279.85700000000003</c:v>
                </c:pt>
                <c:pt idx="92">
                  <c:v>281.33100000000002</c:v>
                </c:pt>
                <c:pt idx="93">
                  <c:v>278.84699999999998</c:v>
                </c:pt>
                <c:pt idx="94">
                  <c:v>274.16399999999999</c:v>
                </c:pt>
                <c:pt idx="95">
                  <c:v>284.33999999999997</c:v>
                </c:pt>
                <c:pt idx="96">
                  <c:v>286.91699999999997</c:v>
                </c:pt>
                <c:pt idx="97">
                  <c:v>289.74099999999999</c:v>
                </c:pt>
                <c:pt idx="98">
                  <c:v>290.78800000000001</c:v>
                </c:pt>
                <c:pt idx="99">
                  <c:v>289.36599999999999</c:v>
                </c:pt>
                <c:pt idx="100">
                  <c:v>289.27999999999997</c:v>
                </c:pt>
                <c:pt idx="101">
                  <c:v>289.12</c:v>
                </c:pt>
                <c:pt idx="102">
                  <c:v>292.95100000000002</c:v>
                </c:pt>
                <c:pt idx="103">
                  <c:v>294.66399999999999</c:v>
                </c:pt>
                <c:pt idx="104">
                  <c:v>291.25299999999999</c:v>
                </c:pt>
                <c:pt idx="105">
                  <c:v>292.77</c:v>
                </c:pt>
                <c:pt idx="106">
                  <c:v>292.77</c:v>
                </c:pt>
                <c:pt idx="107">
                  <c:v>294.154</c:v>
                </c:pt>
                <c:pt idx="108">
                  <c:v>296.99900000000002</c:v>
                </c:pt>
                <c:pt idx="109">
                  <c:v>296.185</c:v>
                </c:pt>
                <c:pt idx="110">
                  <c:v>297.15100000000001</c:v>
                </c:pt>
                <c:pt idx="111">
                  <c:v>297.60300000000001</c:v>
                </c:pt>
                <c:pt idx="112">
                  <c:v>298.91399999999999</c:v>
                </c:pt>
                <c:pt idx="113">
                  <c:v>298.97699999999998</c:v>
                </c:pt>
                <c:pt idx="114">
                  <c:v>302.084</c:v>
                </c:pt>
                <c:pt idx="115">
                  <c:v>298.75099999999998</c:v>
                </c:pt>
                <c:pt idx="116">
                  <c:v>294.48200000000003</c:v>
                </c:pt>
                <c:pt idx="117">
                  <c:v>296.25299999999999</c:v>
                </c:pt>
                <c:pt idx="118">
                  <c:v>294.16899999999998</c:v>
                </c:pt>
                <c:pt idx="119">
                  <c:v>299.88200000000001</c:v>
                </c:pt>
                <c:pt idx="120">
                  <c:v>303.024</c:v>
                </c:pt>
                <c:pt idx="121">
                  <c:v>289.76299999999998</c:v>
                </c:pt>
                <c:pt idx="122">
                  <c:v>295.40199999999999</c:v>
                </c:pt>
                <c:pt idx="123">
                  <c:v>294.387</c:v>
                </c:pt>
                <c:pt idx="124">
                  <c:v>286.74</c:v>
                </c:pt>
                <c:pt idx="125">
                  <c:v>275.14299999999997</c:v>
                </c:pt>
                <c:pt idx="126">
                  <c:v>272.69099999999997</c:v>
                </c:pt>
                <c:pt idx="127">
                  <c:v>275.57</c:v>
                </c:pt>
                <c:pt idx="128">
                  <c:v>275.57100000000003</c:v>
                </c:pt>
                <c:pt idx="129">
                  <c:v>273.827</c:v>
                </c:pt>
                <c:pt idx="130">
                  <c:v>279.529</c:v>
                </c:pt>
                <c:pt idx="131">
                  <c:v>279.529</c:v>
                </c:pt>
                <c:pt idx="132">
                  <c:v>277.541</c:v>
                </c:pt>
                <c:pt idx="133">
                  <c:v>281.00400000000002</c:v>
                </c:pt>
                <c:pt idx="134">
                  <c:v>284.13600000000002</c:v>
                </c:pt>
                <c:pt idx="135">
                  <c:v>275.30399999999997</c:v>
                </c:pt>
                <c:pt idx="136">
                  <c:v>275.178</c:v>
                </c:pt>
                <c:pt idx="137">
                  <c:v>276.42500000000001</c:v>
                </c:pt>
                <c:pt idx="138">
                  <c:v>272.548</c:v>
                </c:pt>
                <c:pt idx="139">
                  <c:v>279.08499999999998</c:v>
                </c:pt>
                <c:pt idx="140">
                  <c:v>280</c:v>
                </c:pt>
                <c:pt idx="141">
                  <c:v>284.72800000000001</c:v>
                </c:pt>
                <c:pt idx="142">
                  <c:v>297.37700000000001</c:v>
                </c:pt>
                <c:pt idx="143">
                  <c:v>290.28699999999998</c:v>
                </c:pt>
                <c:pt idx="144">
                  <c:v>285.15499999999997</c:v>
                </c:pt>
                <c:pt idx="145">
                  <c:v>288.64499999999998</c:v>
                </c:pt>
                <c:pt idx="146">
                  <c:v>291.20999999999998</c:v>
                </c:pt>
                <c:pt idx="147">
                  <c:v>289.47399999999999</c:v>
                </c:pt>
                <c:pt idx="148">
                  <c:v>293.08199999999999</c:v>
                </c:pt>
                <c:pt idx="149">
                  <c:v>289.26600000000002</c:v>
                </c:pt>
                <c:pt idx="150">
                  <c:v>291.315</c:v>
                </c:pt>
                <c:pt idx="151">
                  <c:v>292.27699999999999</c:v>
                </c:pt>
                <c:pt idx="152">
                  <c:v>293.173</c:v>
                </c:pt>
                <c:pt idx="153">
                  <c:v>295.673</c:v>
                </c:pt>
                <c:pt idx="154">
                  <c:v>295.66300000000001</c:v>
                </c:pt>
                <c:pt idx="155">
                  <c:v>286.30900000000003</c:v>
                </c:pt>
                <c:pt idx="156">
                  <c:v>286.38799999999998</c:v>
                </c:pt>
                <c:pt idx="157">
                  <c:v>285.17899999999997</c:v>
                </c:pt>
                <c:pt idx="158">
                  <c:v>284.59300000000002</c:v>
                </c:pt>
                <c:pt idx="159">
                  <c:v>286.83699999999999</c:v>
                </c:pt>
                <c:pt idx="160">
                  <c:v>290.24799999999999</c:v>
                </c:pt>
                <c:pt idx="161">
                  <c:v>293.36700000000002</c:v>
                </c:pt>
                <c:pt idx="162">
                  <c:v>296.13900000000001</c:v>
                </c:pt>
                <c:pt idx="163">
                  <c:v>290.01799999999997</c:v>
                </c:pt>
                <c:pt idx="164">
                  <c:v>293.31700000000001</c:v>
                </c:pt>
                <c:pt idx="165">
                  <c:v>293.34699999999998</c:v>
                </c:pt>
                <c:pt idx="166">
                  <c:v>293.76100000000002</c:v>
                </c:pt>
                <c:pt idx="167">
                  <c:v>294.279</c:v>
                </c:pt>
                <c:pt idx="168">
                  <c:v>284.89</c:v>
                </c:pt>
                <c:pt idx="169">
                  <c:v>284.63799999999998</c:v>
                </c:pt>
                <c:pt idx="170">
                  <c:v>284.82900000000001</c:v>
                </c:pt>
                <c:pt idx="171">
                  <c:v>288.68099999999998</c:v>
                </c:pt>
                <c:pt idx="172">
                  <c:v>286.59500000000003</c:v>
                </c:pt>
                <c:pt idx="173">
                  <c:v>287.62900000000002</c:v>
                </c:pt>
                <c:pt idx="174">
                  <c:v>281.85399999999998</c:v>
                </c:pt>
                <c:pt idx="175">
                  <c:v>276.22699999999998</c:v>
                </c:pt>
                <c:pt idx="176">
                  <c:v>276.22699999999998</c:v>
                </c:pt>
                <c:pt idx="177">
                  <c:v>273.49900000000002</c:v>
                </c:pt>
                <c:pt idx="178">
                  <c:v>271.74700000000001</c:v>
                </c:pt>
                <c:pt idx="179">
                  <c:v>271.483</c:v>
                </c:pt>
                <c:pt idx="180">
                  <c:v>269.209</c:v>
                </c:pt>
                <c:pt idx="181">
                  <c:v>269.315</c:v>
                </c:pt>
                <c:pt idx="182">
                  <c:v>270.58199999999999</c:v>
                </c:pt>
                <c:pt idx="183">
                  <c:v>273.61799999999999</c:v>
                </c:pt>
                <c:pt idx="184">
                  <c:v>265.95299999999997</c:v>
                </c:pt>
                <c:pt idx="185">
                  <c:v>262.03899999999999</c:v>
                </c:pt>
                <c:pt idx="186">
                  <c:v>270.41699999999997</c:v>
                </c:pt>
                <c:pt idx="187">
                  <c:v>271.47699999999998</c:v>
                </c:pt>
                <c:pt idx="188">
                  <c:v>270.15800000000002</c:v>
                </c:pt>
                <c:pt idx="189">
                  <c:v>271.11099999999999</c:v>
                </c:pt>
                <c:pt idx="190">
                  <c:v>267.02</c:v>
                </c:pt>
                <c:pt idx="191">
                  <c:v>270.14499999999998</c:v>
                </c:pt>
                <c:pt idx="192">
                  <c:v>273.51900000000001</c:v>
                </c:pt>
                <c:pt idx="193">
                  <c:v>282.54300000000001</c:v>
                </c:pt>
                <c:pt idx="194">
                  <c:v>284.37700000000001</c:v>
                </c:pt>
                <c:pt idx="195">
                  <c:v>316.17700000000002</c:v>
                </c:pt>
                <c:pt idx="196">
                  <c:v>320.88799999999998</c:v>
                </c:pt>
                <c:pt idx="197">
                  <c:v>323.43299999999999</c:v>
                </c:pt>
                <c:pt idx="198">
                  <c:v>323.262</c:v>
                </c:pt>
                <c:pt idx="199">
                  <c:v>318.24</c:v>
                </c:pt>
                <c:pt idx="200">
                  <c:v>314.55700000000002</c:v>
                </c:pt>
                <c:pt idx="201">
                  <c:v>314.55700000000002</c:v>
                </c:pt>
                <c:pt idx="202">
                  <c:v>310.44799999999998</c:v>
                </c:pt>
                <c:pt idx="203">
                  <c:v>307.40499999999997</c:v>
                </c:pt>
                <c:pt idx="204">
                  <c:v>299.19900000000001</c:v>
                </c:pt>
                <c:pt idx="205">
                  <c:v>294.32799999999997</c:v>
                </c:pt>
                <c:pt idx="206">
                  <c:v>291.12400000000002</c:v>
                </c:pt>
                <c:pt idx="207">
                  <c:v>294.404</c:v>
                </c:pt>
                <c:pt idx="208">
                  <c:v>292.62400000000002</c:v>
                </c:pt>
                <c:pt idx="209">
                  <c:v>292.85599999999999</c:v>
                </c:pt>
                <c:pt idx="210">
                  <c:v>298.411</c:v>
                </c:pt>
                <c:pt idx="211">
                  <c:v>299.61799999999999</c:v>
                </c:pt>
                <c:pt idx="212">
                  <c:v>295.88799999999998</c:v>
                </c:pt>
                <c:pt idx="213">
                  <c:v>301.67500000000001</c:v>
                </c:pt>
                <c:pt idx="214">
                  <c:v>306.25799999999998</c:v>
                </c:pt>
                <c:pt idx="215">
                  <c:v>306.505</c:v>
                </c:pt>
                <c:pt idx="216">
                  <c:v>307.03800000000001</c:v>
                </c:pt>
                <c:pt idx="217">
                  <c:v>306.57400000000001</c:v>
                </c:pt>
                <c:pt idx="218">
                  <c:v>302.23500000000001</c:v>
                </c:pt>
                <c:pt idx="219">
                  <c:v>303.89299999999997</c:v>
                </c:pt>
                <c:pt idx="220">
                  <c:v>313.00700000000001</c:v>
                </c:pt>
                <c:pt idx="221">
                  <c:v>307.673</c:v>
                </c:pt>
                <c:pt idx="222">
                  <c:v>308.34300000000002</c:v>
                </c:pt>
                <c:pt idx="223">
                  <c:v>303.20400000000001</c:v>
                </c:pt>
                <c:pt idx="224">
                  <c:v>303.20400000000001</c:v>
                </c:pt>
                <c:pt idx="225">
                  <c:v>301.07900000000001</c:v>
                </c:pt>
                <c:pt idx="226">
                  <c:v>298.803</c:v>
                </c:pt>
                <c:pt idx="227">
                  <c:v>298.70100000000002</c:v>
                </c:pt>
                <c:pt idx="228">
                  <c:v>307.02300000000002</c:v>
                </c:pt>
                <c:pt idx="229">
                  <c:v>310.69</c:v>
                </c:pt>
                <c:pt idx="230">
                  <c:v>310.79599999999999</c:v>
                </c:pt>
                <c:pt idx="231">
                  <c:v>306.786</c:v>
                </c:pt>
                <c:pt idx="232">
                  <c:v>312.66000000000003</c:v>
                </c:pt>
                <c:pt idx="233">
                  <c:v>311.05099999999999</c:v>
                </c:pt>
                <c:pt idx="234">
                  <c:v>311.05099999999999</c:v>
                </c:pt>
                <c:pt idx="235">
                  <c:v>330.21100000000001</c:v>
                </c:pt>
                <c:pt idx="236">
                  <c:v>330.74099999999999</c:v>
                </c:pt>
                <c:pt idx="237">
                  <c:v>334.995</c:v>
                </c:pt>
                <c:pt idx="238">
                  <c:v>332.53800000000001</c:v>
                </c:pt>
                <c:pt idx="239">
                  <c:v>331.20699999999999</c:v>
                </c:pt>
                <c:pt idx="240">
                  <c:v>335.96899999999999</c:v>
                </c:pt>
                <c:pt idx="241">
                  <c:v>319.77199999999999</c:v>
                </c:pt>
                <c:pt idx="242">
                  <c:v>317.45499999999998</c:v>
                </c:pt>
                <c:pt idx="243">
                  <c:v>309.745</c:v>
                </c:pt>
                <c:pt idx="244">
                  <c:v>310.93599999999998</c:v>
                </c:pt>
                <c:pt idx="245">
                  <c:v>312.14800000000002</c:v>
                </c:pt>
                <c:pt idx="246">
                  <c:v>314.07299999999998</c:v>
                </c:pt>
                <c:pt idx="247">
                  <c:v>312.66899999999998</c:v>
                </c:pt>
                <c:pt idx="248">
                  <c:v>313.12799999999999</c:v>
                </c:pt>
                <c:pt idx="249">
                  <c:v>319.79300000000001</c:v>
                </c:pt>
                <c:pt idx="250">
                  <c:v>319.55799999999999</c:v>
                </c:pt>
                <c:pt idx="251">
                  <c:v>318.36700000000002</c:v>
                </c:pt>
                <c:pt idx="252">
                  <c:v>314.34399999999999</c:v>
                </c:pt>
                <c:pt idx="253">
                  <c:v>314.29300000000001</c:v>
                </c:pt>
                <c:pt idx="254">
                  <c:v>312.904</c:v>
                </c:pt>
                <c:pt idx="255">
                  <c:v>312.904</c:v>
                </c:pt>
                <c:pt idx="256">
                  <c:v>313.14</c:v>
                </c:pt>
                <c:pt idx="257">
                  <c:v>313.315</c:v>
                </c:pt>
                <c:pt idx="258">
                  <c:v>307.411</c:v>
                </c:pt>
                <c:pt idx="259">
                  <c:v>309.411</c:v>
                </c:pt>
                <c:pt idx="260">
                  <c:v>310.72500000000002</c:v>
                </c:pt>
                <c:pt idx="261">
                  <c:v>302.46899999999999</c:v>
                </c:pt>
                <c:pt idx="262">
                  <c:v>300.358</c:v>
                </c:pt>
                <c:pt idx="263">
                  <c:v>297.36599999999999</c:v>
                </c:pt>
                <c:pt idx="264">
                  <c:v>297.94799999999998</c:v>
                </c:pt>
                <c:pt idx="265">
                  <c:v>293.75299999999999</c:v>
                </c:pt>
                <c:pt idx="266">
                  <c:v>298.34199999999998</c:v>
                </c:pt>
                <c:pt idx="267">
                  <c:v>302.62599999999998</c:v>
                </c:pt>
                <c:pt idx="268">
                  <c:v>302.79399999999998</c:v>
                </c:pt>
                <c:pt idx="269">
                  <c:v>303.62099999999998</c:v>
                </c:pt>
                <c:pt idx="270">
                  <c:v>299.32400000000001</c:v>
                </c:pt>
                <c:pt idx="271">
                  <c:v>299.32400000000001</c:v>
                </c:pt>
                <c:pt idx="272">
                  <c:v>302.733</c:v>
                </c:pt>
                <c:pt idx="273">
                  <c:v>303.39999999999998</c:v>
                </c:pt>
                <c:pt idx="274">
                  <c:v>307.84100000000001</c:v>
                </c:pt>
                <c:pt idx="275">
                  <c:v>305.14800000000002</c:v>
                </c:pt>
                <c:pt idx="276">
                  <c:v>323.85599999999999</c:v>
                </c:pt>
                <c:pt idx="277">
                  <c:v>324.029</c:v>
                </c:pt>
                <c:pt idx="278">
                  <c:v>320.11900000000003</c:v>
                </c:pt>
                <c:pt idx="279">
                  <c:v>322.00900000000001</c:v>
                </c:pt>
                <c:pt idx="280">
                  <c:v>323.05599999999998</c:v>
                </c:pt>
                <c:pt idx="281">
                  <c:v>325.84300000000002</c:v>
                </c:pt>
                <c:pt idx="282">
                  <c:v>325.83600000000001</c:v>
                </c:pt>
                <c:pt idx="283">
                  <c:v>327.94</c:v>
                </c:pt>
                <c:pt idx="284">
                  <c:v>323.05399999999997</c:v>
                </c:pt>
                <c:pt idx="285">
                  <c:v>321.14600000000002</c:v>
                </c:pt>
                <c:pt idx="286">
                  <c:v>326.35399999999998</c:v>
                </c:pt>
                <c:pt idx="287">
                  <c:v>326.51799999999997</c:v>
                </c:pt>
                <c:pt idx="288">
                  <c:v>327.34100000000001</c:v>
                </c:pt>
                <c:pt idx="289">
                  <c:v>324.07100000000003</c:v>
                </c:pt>
                <c:pt idx="290">
                  <c:v>327.72199999999998</c:v>
                </c:pt>
                <c:pt idx="291">
                  <c:v>334.291</c:v>
                </c:pt>
                <c:pt idx="292">
                  <c:v>330.50799999999998</c:v>
                </c:pt>
                <c:pt idx="293">
                  <c:v>329.28399999999999</c:v>
                </c:pt>
                <c:pt idx="294">
                  <c:v>335.37700000000001</c:v>
                </c:pt>
                <c:pt idx="295">
                  <c:v>335.68799999999999</c:v>
                </c:pt>
                <c:pt idx="296">
                  <c:v>335.68799999999999</c:v>
                </c:pt>
                <c:pt idx="297">
                  <c:v>339.83800000000002</c:v>
                </c:pt>
                <c:pt idx="298">
                  <c:v>343.09699999999998</c:v>
                </c:pt>
                <c:pt idx="299">
                  <c:v>353.74299999999999</c:v>
                </c:pt>
                <c:pt idx="300">
                  <c:v>348.34300000000002</c:v>
                </c:pt>
                <c:pt idx="301">
                  <c:v>366.95299999999997</c:v>
                </c:pt>
                <c:pt idx="302">
                  <c:v>366.95299999999997</c:v>
                </c:pt>
                <c:pt idx="303">
                  <c:v>418.05700000000002</c:v>
                </c:pt>
                <c:pt idx="304">
                  <c:v>496.31</c:v>
                </c:pt>
                <c:pt idx="305">
                  <c:v>495.02800000000002</c:v>
                </c:pt>
                <c:pt idx="306">
                  <c:v>521.97900000000004</c:v>
                </c:pt>
                <c:pt idx="307">
                  <c:v>579.51300000000003</c:v>
                </c:pt>
                <c:pt idx="308">
                  <c:v>606.505</c:v>
                </c:pt>
                <c:pt idx="309">
                  <c:v>599.54399999999998</c:v>
                </c:pt>
                <c:pt idx="310">
                  <c:v>591.36400000000003</c:v>
                </c:pt>
                <c:pt idx="311">
                  <c:v>585.096</c:v>
                </c:pt>
                <c:pt idx="312">
                  <c:v>555.34400000000005</c:v>
                </c:pt>
                <c:pt idx="313">
                  <c:v>536.10599999999999</c:v>
                </c:pt>
                <c:pt idx="314">
                  <c:v>485.68</c:v>
                </c:pt>
                <c:pt idx="315">
                  <c:v>486.017</c:v>
                </c:pt>
                <c:pt idx="316">
                  <c:v>485.22399999999999</c:v>
                </c:pt>
                <c:pt idx="317">
                  <c:v>432.34199999999998</c:v>
                </c:pt>
                <c:pt idx="318">
                  <c:v>424.31900000000002</c:v>
                </c:pt>
                <c:pt idx="319">
                  <c:v>430.452</c:v>
                </c:pt>
                <c:pt idx="320">
                  <c:v>426.72800000000001</c:v>
                </c:pt>
                <c:pt idx="321">
                  <c:v>415.08100000000002</c:v>
                </c:pt>
                <c:pt idx="322">
                  <c:v>430.35399999999998</c:v>
                </c:pt>
                <c:pt idx="323">
                  <c:v>434.78399999999999</c:v>
                </c:pt>
                <c:pt idx="324">
                  <c:v>441.70600000000002</c:v>
                </c:pt>
                <c:pt idx="325">
                  <c:v>434.529</c:v>
                </c:pt>
                <c:pt idx="326">
                  <c:v>430.97699999999998</c:v>
                </c:pt>
                <c:pt idx="327">
                  <c:v>435.98399999999998</c:v>
                </c:pt>
                <c:pt idx="328">
                  <c:v>420.791</c:v>
                </c:pt>
                <c:pt idx="329">
                  <c:v>420.89299999999997</c:v>
                </c:pt>
                <c:pt idx="330">
                  <c:v>416.92099999999999</c:v>
                </c:pt>
                <c:pt idx="331">
                  <c:v>411.85700000000003</c:v>
                </c:pt>
                <c:pt idx="332">
                  <c:v>416.07600000000002</c:v>
                </c:pt>
                <c:pt idx="333">
                  <c:v>419.947</c:v>
                </c:pt>
                <c:pt idx="334">
                  <c:v>425.01900000000001</c:v>
                </c:pt>
                <c:pt idx="335">
                  <c:v>411.73</c:v>
                </c:pt>
                <c:pt idx="336">
                  <c:v>411.73</c:v>
                </c:pt>
                <c:pt idx="337">
                  <c:v>407.03899999999999</c:v>
                </c:pt>
                <c:pt idx="338">
                  <c:v>414.04199999999997</c:v>
                </c:pt>
                <c:pt idx="339">
                  <c:v>419.55200000000002</c:v>
                </c:pt>
                <c:pt idx="340">
                  <c:v>416.517</c:v>
                </c:pt>
                <c:pt idx="341">
                  <c:v>430.99799999999999</c:v>
                </c:pt>
                <c:pt idx="342">
                  <c:v>450.28100000000001</c:v>
                </c:pt>
                <c:pt idx="343">
                  <c:v>466.23599999999999</c:v>
                </c:pt>
                <c:pt idx="344">
                  <c:v>461.47199999999998</c:v>
                </c:pt>
                <c:pt idx="345">
                  <c:v>463.69200000000001</c:v>
                </c:pt>
                <c:pt idx="346">
                  <c:v>456.86399999999998</c:v>
                </c:pt>
                <c:pt idx="347">
                  <c:v>449.303</c:v>
                </c:pt>
                <c:pt idx="348">
                  <c:v>463.89</c:v>
                </c:pt>
                <c:pt idx="349">
                  <c:v>464.67599999999999</c:v>
                </c:pt>
                <c:pt idx="350">
                  <c:v>462.63099999999997</c:v>
                </c:pt>
                <c:pt idx="351">
                  <c:v>459.88299999999998</c:v>
                </c:pt>
                <c:pt idx="352">
                  <c:v>484.839</c:v>
                </c:pt>
                <c:pt idx="353">
                  <c:v>492.31</c:v>
                </c:pt>
                <c:pt idx="354">
                  <c:v>495.95800000000003</c:v>
                </c:pt>
                <c:pt idx="355">
                  <c:v>491.8</c:v>
                </c:pt>
                <c:pt idx="356">
                  <c:v>489.21600000000001</c:v>
                </c:pt>
                <c:pt idx="357">
                  <c:v>493.572</c:v>
                </c:pt>
                <c:pt idx="358">
                  <c:v>485.43299999999999</c:v>
                </c:pt>
                <c:pt idx="359">
                  <c:v>496.56700000000001</c:v>
                </c:pt>
                <c:pt idx="360">
                  <c:v>503.54</c:v>
                </c:pt>
                <c:pt idx="361">
                  <c:v>503.91699999999997</c:v>
                </c:pt>
                <c:pt idx="362">
                  <c:v>503.22</c:v>
                </c:pt>
                <c:pt idx="363">
                  <c:v>508.38200000000001</c:v>
                </c:pt>
                <c:pt idx="364">
                  <c:v>512.29899999999998</c:v>
                </c:pt>
                <c:pt idx="365">
                  <c:v>515.28899999999999</c:v>
                </c:pt>
                <c:pt idx="366">
                  <c:v>515.798</c:v>
                </c:pt>
                <c:pt idx="367">
                  <c:v>515.798</c:v>
                </c:pt>
                <c:pt idx="368">
                  <c:v>506.57900000000001</c:v>
                </c:pt>
                <c:pt idx="369">
                  <c:v>500.48099999999999</c:v>
                </c:pt>
                <c:pt idx="370">
                  <c:v>496.798</c:v>
                </c:pt>
                <c:pt idx="371">
                  <c:v>495.077</c:v>
                </c:pt>
                <c:pt idx="372">
                  <c:v>487.68099999999998</c:v>
                </c:pt>
                <c:pt idx="373">
                  <c:v>490.98599999999999</c:v>
                </c:pt>
                <c:pt idx="374">
                  <c:v>490.12900000000002</c:v>
                </c:pt>
                <c:pt idx="375">
                  <c:v>487.90800000000002</c:v>
                </c:pt>
                <c:pt idx="376">
                  <c:v>485.39299999999997</c:v>
                </c:pt>
                <c:pt idx="377">
                  <c:v>489.56700000000001</c:v>
                </c:pt>
                <c:pt idx="378">
                  <c:v>489.06700000000001</c:v>
                </c:pt>
                <c:pt idx="379">
                  <c:v>505.791</c:v>
                </c:pt>
                <c:pt idx="380">
                  <c:v>532.87900000000002</c:v>
                </c:pt>
                <c:pt idx="381">
                  <c:v>535.45799999999997</c:v>
                </c:pt>
                <c:pt idx="382">
                  <c:v>535.45799999999997</c:v>
                </c:pt>
                <c:pt idx="383">
                  <c:v>537.78399999999999</c:v>
                </c:pt>
                <c:pt idx="384">
                  <c:v>550.64700000000005</c:v>
                </c:pt>
                <c:pt idx="385">
                  <c:v>565.99199999999996</c:v>
                </c:pt>
                <c:pt idx="386">
                  <c:v>564.71299999999997</c:v>
                </c:pt>
                <c:pt idx="387">
                  <c:v>552.23299999999995</c:v>
                </c:pt>
                <c:pt idx="388">
                  <c:v>561.46699999999998</c:v>
                </c:pt>
                <c:pt idx="389">
                  <c:v>581.54499999999996</c:v>
                </c:pt>
                <c:pt idx="390">
                  <c:v>596.13199999999995</c:v>
                </c:pt>
                <c:pt idx="391">
                  <c:v>611.72199999999998</c:v>
                </c:pt>
                <c:pt idx="392">
                  <c:v>611.72199999999998</c:v>
                </c:pt>
                <c:pt idx="393">
                  <c:v>623.10599999999999</c:v>
                </c:pt>
                <c:pt idx="394">
                  <c:v>611.36500000000001</c:v>
                </c:pt>
                <c:pt idx="395">
                  <c:v>605.43100000000004</c:v>
                </c:pt>
                <c:pt idx="396">
                  <c:v>607.79700000000003</c:v>
                </c:pt>
                <c:pt idx="397">
                  <c:v>615.14099999999996</c:v>
                </c:pt>
                <c:pt idx="398">
                  <c:v>628.947</c:v>
                </c:pt>
                <c:pt idx="399">
                  <c:v>637.94600000000003</c:v>
                </c:pt>
                <c:pt idx="400">
                  <c:v>643.94200000000001</c:v>
                </c:pt>
                <c:pt idx="401">
                  <c:v>641.87599999999998</c:v>
                </c:pt>
                <c:pt idx="402">
                  <c:v>635.899</c:v>
                </c:pt>
                <c:pt idx="403">
                  <c:v>638.78800000000001</c:v>
                </c:pt>
                <c:pt idx="404">
                  <c:v>629.38599999999997</c:v>
                </c:pt>
                <c:pt idx="405">
                  <c:v>646.49199999999996</c:v>
                </c:pt>
                <c:pt idx="406">
                  <c:v>646.20600000000002</c:v>
                </c:pt>
                <c:pt idx="407">
                  <c:v>630.68100000000004</c:v>
                </c:pt>
                <c:pt idx="408">
                  <c:v>626.71299999999997</c:v>
                </c:pt>
                <c:pt idx="409">
                  <c:v>630.07100000000003</c:v>
                </c:pt>
                <c:pt idx="410">
                  <c:v>625.01</c:v>
                </c:pt>
                <c:pt idx="411">
                  <c:v>630.90200000000004</c:v>
                </c:pt>
                <c:pt idx="412">
                  <c:v>628.95000000000005</c:v>
                </c:pt>
                <c:pt idx="413">
                  <c:v>615.32100000000003</c:v>
                </c:pt>
                <c:pt idx="414">
                  <c:v>610.64700000000005</c:v>
                </c:pt>
                <c:pt idx="415">
                  <c:v>606.89800000000002</c:v>
                </c:pt>
                <c:pt idx="416">
                  <c:v>602.9</c:v>
                </c:pt>
                <c:pt idx="417">
                  <c:v>603.827</c:v>
                </c:pt>
                <c:pt idx="418">
                  <c:v>601.19100000000003</c:v>
                </c:pt>
                <c:pt idx="419">
                  <c:v>603.41200000000003</c:v>
                </c:pt>
                <c:pt idx="420">
                  <c:v>579.33600000000001</c:v>
                </c:pt>
                <c:pt idx="421">
                  <c:v>564.81899999999996</c:v>
                </c:pt>
                <c:pt idx="422">
                  <c:v>577.28700000000003</c:v>
                </c:pt>
                <c:pt idx="423">
                  <c:v>571.62599999999998</c:v>
                </c:pt>
                <c:pt idx="424">
                  <c:v>565.73699999999997</c:v>
                </c:pt>
                <c:pt idx="425">
                  <c:v>565.48</c:v>
                </c:pt>
                <c:pt idx="426">
                  <c:v>561.71</c:v>
                </c:pt>
                <c:pt idx="427">
                  <c:v>560.97199999999998</c:v>
                </c:pt>
                <c:pt idx="428">
                  <c:v>559.61900000000003</c:v>
                </c:pt>
                <c:pt idx="429">
                  <c:v>550.6</c:v>
                </c:pt>
                <c:pt idx="430">
                  <c:v>552.59699999999998</c:v>
                </c:pt>
                <c:pt idx="431">
                  <c:v>551.03399999999999</c:v>
                </c:pt>
                <c:pt idx="432">
                  <c:v>541.553</c:v>
                </c:pt>
                <c:pt idx="433">
                  <c:v>547.93200000000002</c:v>
                </c:pt>
                <c:pt idx="434">
                  <c:v>543.07000000000005</c:v>
                </c:pt>
                <c:pt idx="435">
                  <c:v>538.06700000000001</c:v>
                </c:pt>
                <c:pt idx="436">
                  <c:v>543.12199999999996</c:v>
                </c:pt>
                <c:pt idx="437">
                  <c:v>543.12199999999996</c:v>
                </c:pt>
                <c:pt idx="438">
                  <c:v>515.71799999999996</c:v>
                </c:pt>
                <c:pt idx="439">
                  <c:v>524.40599999999995</c:v>
                </c:pt>
                <c:pt idx="440">
                  <c:v>518.26499999999999</c:v>
                </c:pt>
                <c:pt idx="441">
                  <c:v>499.113</c:v>
                </c:pt>
                <c:pt idx="442">
                  <c:v>494.46499999999997</c:v>
                </c:pt>
                <c:pt idx="443">
                  <c:v>520.21199999999999</c:v>
                </c:pt>
                <c:pt idx="444">
                  <c:v>552.00099999999998</c:v>
                </c:pt>
                <c:pt idx="445">
                  <c:v>545.86699999999996</c:v>
                </c:pt>
                <c:pt idx="446">
                  <c:v>549.69899999999996</c:v>
                </c:pt>
                <c:pt idx="447">
                  <c:v>551.29600000000005</c:v>
                </c:pt>
                <c:pt idx="448">
                  <c:v>540.98699999999997</c:v>
                </c:pt>
                <c:pt idx="449">
                  <c:v>540.25300000000004</c:v>
                </c:pt>
                <c:pt idx="450">
                  <c:v>535.24800000000005</c:v>
                </c:pt>
                <c:pt idx="451">
                  <c:v>535.34500000000003</c:v>
                </c:pt>
                <c:pt idx="452">
                  <c:v>536.851</c:v>
                </c:pt>
                <c:pt idx="453">
                  <c:v>550.78300000000002</c:v>
                </c:pt>
                <c:pt idx="454">
                  <c:v>591.30200000000002</c:v>
                </c:pt>
                <c:pt idx="455">
                  <c:v>591.29899999999998</c:v>
                </c:pt>
                <c:pt idx="456">
                  <c:v>586.48800000000006</c:v>
                </c:pt>
                <c:pt idx="457">
                  <c:v>615.202</c:v>
                </c:pt>
                <c:pt idx="458">
                  <c:v>604.97900000000004</c:v>
                </c:pt>
                <c:pt idx="459">
                  <c:v>599.25099999999998</c:v>
                </c:pt>
                <c:pt idx="460">
                  <c:v>585.57100000000003</c:v>
                </c:pt>
                <c:pt idx="461">
                  <c:v>582.17200000000003</c:v>
                </c:pt>
                <c:pt idx="462">
                  <c:v>582.17200000000003</c:v>
                </c:pt>
                <c:pt idx="463">
                  <c:v>585.774</c:v>
                </c:pt>
                <c:pt idx="464">
                  <c:v>585.91899999999998</c:v>
                </c:pt>
                <c:pt idx="465">
                  <c:v>581.9</c:v>
                </c:pt>
                <c:pt idx="466">
                  <c:v>576.28899999999999</c:v>
                </c:pt>
                <c:pt idx="467">
                  <c:v>581.89300000000003</c:v>
                </c:pt>
                <c:pt idx="468">
                  <c:v>574.15</c:v>
                </c:pt>
                <c:pt idx="469">
                  <c:v>568.471</c:v>
                </c:pt>
                <c:pt idx="470">
                  <c:v>553.78599999999994</c:v>
                </c:pt>
                <c:pt idx="471">
                  <c:v>560.678</c:v>
                </c:pt>
                <c:pt idx="472">
                  <c:v>556.06700000000001</c:v>
                </c:pt>
                <c:pt idx="473">
                  <c:v>558.99699999999996</c:v>
                </c:pt>
                <c:pt idx="474">
                  <c:v>562.553</c:v>
                </c:pt>
                <c:pt idx="475">
                  <c:v>577.07600000000002</c:v>
                </c:pt>
                <c:pt idx="476">
                  <c:v>562.56799999999998</c:v>
                </c:pt>
                <c:pt idx="477">
                  <c:v>551.60199999999998</c:v>
                </c:pt>
                <c:pt idx="478">
                  <c:v>550.15499999999997</c:v>
                </c:pt>
                <c:pt idx="479">
                  <c:v>540.52099999999996</c:v>
                </c:pt>
                <c:pt idx="480">
                  <c:v>539.78200000000004</c:v>
                </c:pt>
                <c:pt idx="481">
                  <c:v>542.80399999999997</c:v>
                </c:pt>
                <c:pt idx="482">
                  <c:v>534.02200000000005</c:v>
                </c:pt>
                <c:pt idx="483">
                  <c:v>537.95000000000005</c:v>
                </c:pt>
                <c:pt idx="484">
                  <c:v>533.18700000000001</c:v>
                </c:pt>
                <c:pt idx="485">
                  <c:v>518.87699999999995</c:v>
                </c:pt>
                <c:pt idx="486">
                  <c:v>518.87699999999995</c:v>
                </c:pt>
                <c:pt idx="487">
                  <c:v>448.43099999999998</c:v>
                </c:pt>
                <c:pt idx="488">
                  <c:v>434.45800000000003</c:v>
                </c:pt>
                <c:pt idx="489">
                  <c:v>439.81200000000001</c:v>
                </c:pt>
                <c:pt idx="490">
                  <c:v>439.54500000000002</c:v>
                </c:pt>
                <c:pt idx="491">
                  <c:v>435.5</c:v>
                </c:pt>
                <c:pt idx="492">
                  <c:v>433.959</c:v>
                </c:pt>
                <c:pt idx="493">
                  <c:v>437.56599999999997</c:v>
                </c:pt>
                <c:pt idx="494">
                  <c:v>435.226</c:v>
                </c:pt>
                <c:pt idx="495">
                  <c:v>435.226</c:v>
                </c:pt>
                <c:pt idx="496">
                  <c:v>437.79700000000003</c:v>
                </c:pt>
                <c:pt idx="497">
                  <c:v>429.65100000000001</c:v>
                </c:pt>
                <c:pt idx="498">
                  <c:v>421.72300000000001</c:v>
                </c:pt>
                <c:pt idx="499">
                  <c:v>429.66399999999999</c:v>
                </c:pt>
                <c:pt idx="500">
                  <c:v>423.20499999999998</c:v>
                </c:pt>
                <c:pt idx="501">
                  <c:v>385.47699999999998</c:v>
                </c:pt>
                <c:pt idx="502">
                  <c:v>381.26</c:v>
                </c:pt>
                <c:pt idx="503">
                  <c:v>372.88200000000001</c:v>
                </c:pt>
                <c:pt idx="504">
                  <c:v>381.11900000000003</c:v>
                </c:pt>
                <c:pt idx="505">
                  <c:v>384.10399999999998</c:v>
                </c:pt>
                <c:pt idx="506">
                  <c:v>379.19400000000002</c:v>
                </c:pt>
                <c:pt idx="507">
                  <c:v>378.84800000000001</c:v>
                </c:pt>
                <c:pt idx="508">
                  <c:v>373.85500000000002</c:v>
                </c:pt>
                <c:pt idx="509">
                  <c:v>366.065</c:v>
                </c:pt>
                <c:pt idx="510">
                  <c:v>367.142</c:v>
                </c:pt>
                <c:pt idx="511">
                  <c:v>368.89</c:v>
                </c:pt>
                <c:pt idx="512">
                  <c:v>364.56299999999999</c:v>
                </c:pt>
                <c:pt idx="513">
                  <c:v>355.05</c:v>
                </c:pt>
                <c:pt idx="514">
                  <c:v>358.01299999999998</c:v>
                </c:pt>
                <c:pt idx="515">
                  <c:v>355.923</c:v>
                </c:pt>
                <c:pt idx="516">
                  <c:v>351.14100000000002</c:v>
                </c:pt>
                <c:pt idx="517">
                  <c:v>351.14100000000002</c:v>
                </c:pt>
                <c:pt idx="518">
                  <c:v>343.685</c:v>
                </c:pt>
                <c:pt idx="519">
                  <c:v>340.32600000000002</c:v>
                </c:pt>
                <c:pt idx="520">
                  <c:v>343.654</c:v>
                </c:pt>
                <c:pt idx="521">
                  <c:v>342.76900000000001</c:v>
                </c:pt>
                <c:pt idx="522">
                  <c:v>342.76900000000001</c:v>
                </c:pt>
                <c:pt idx="523">
                  <c:v>357.05700000000002</c:v>
                </c:pt>
                <c:pt idx="524">
                  <c:v>359</c:v>
                </c:pt>
                <c:pt idx="525">
                  <c:v>355.86799999999999</c:v>
                </c:pt>
                <c:pt idx="526">
                  <c:v>371.745</c:v>
                </c:pt>
                <c:pt idx="527">
                  <c:v>367.43900000000002</c:v>
                </c:pt>
                <c:pt idx="528">
                  <c:v>368.3</c:v>
                </c:pt>
                <c:pt idx="529">
                  <c:v>366.43299999999999</c:v>
                </c:pt>
                <c:pt idx="530">
                  <c:v>376.69400000000002</c:v>
                </c:pt>
                <c:pt idx="531">
                  <c:v>376.10700000000003</c:v>
                </c:pt>
                <c:pt idx="532">
                  <c:v>376.10700000000003</c:v>
                </c:pt>
                <c:pt idx="533">
                  <c:v>374.471</c:v>
                </c:pt>
                <c:pt idx="534">
                  <c:v>383.15</c:v>
                </c:pt>
                <c:pt idx="535">
                  <c:v>382.71899999999999</c:v>
                </c:pt>
                <c:pt idx="536">
                  <c:v>375.82299999999998</c:v>
                </c:pt>
                <c:pt idx="537">
                  <c:v>374.548</c:v>
                </c:pt>
                <c:pt idx="538">
                  <c:v>374.37900000000002</c:v>
                </c:pt>
                <c:pt idx="539">
                  <c:v>376.34300000000002</c:v>
                </c:pt>
                <c:pt idx="540">
                  <c:v>373.13099999999997</c:v>
                </c:pt>
                <c:pt idx="541">
                  <c:v>368.57</c:v>
                </c:pt>
                <c:pt idx="542">
                  <c:v>371.62</c:v>
                </c:pt>
                <c:pt idx="543">
                  <c:v>371.97800000000001</c:v>
                </c:pt>
                <c:pt idx="544">
                  <c:v>373.96600000000001</c:v>
                </c:pt>
                <c:pt idx="545">
                  <c:v>377.32400000000001</c:v>
                </c:pt>
                <c:pt idx="546">
                  <c:v>362.74</c:v>
                </c:pt>
                <c:pt idx="547">
                  <c:v>355.10700000000003</c:v>
                </c:pt>
                <c:pt idx="548">
                  <c:v>353.18799999999999</c:v>
                </c:pt>
                <c:pt idx="549">
                  <c:v>362.28300000000002</c:v>
                </c:pt>
                <c:pt idx="550">
                  <c:v>358.58100000000002</c:v>
                </c:pt>
                <c:pt idx="551">
                  <c:v>351.9</c:v>
                </c:pt>
                <c:pt idx="552">
                  <c:v>354.49700000000001</c:v>
                </c:pt>
                <c:pt idx="553">
                  <c:v>352.13099999999997</c:v>
                </c:pt>
                <c:pt idx="554">
                  <c:v>353.24400000000003</c:v>
                </c:pt>
                <c:pt idx="555">
                  <c:v>353.38799999999998</c:v>
                </c:pt>
                <c:pt idx="556">
                  <c:v>354.57799999999997</c:v>
                </c:pt>
                <c:pt idx="557">
                  <c:v>354.57799999999997</c:v>
                </c:pt>
                <c:pt idx="558">
                  <c:v>348.72199999999998</c:v>
                </c:pt>
                <c:pt idx="559">
                  <c:v>352.28899999999999</c:v>
                </c:pt>
                <c:pt idx="560">
                  <c:v>353.75299999999999</c:v>
                </c:pt>
                <c:pt idx="561">
                  <c:v>349</c:v>
                </c:pt>
                <c:pt idx="562">
                  <c:v>351.76799999999997</c:v>
                </c:pt>
                <c:pt idx="563">
                  <c:v>350.38499999999999</c:v>
                </c:pt>
                <c:pt idx="564">
                  <c:v>347.80799999999999</c:v>
                </c:pt>
                <c:pt idx="565">
                  <c:v>343.91</c:v>
                </c:pt>
                <c:pt idx="566">
                  <c:v>347.71699999999998</c:v>
                </c:pt>
                <c:pt idx="567">
                  <c:v>354.01</c:v>
                </c:pt>
                <c:pt idx="568">
                  <c:v>354.38299999999998</c:v>
                </c:pt>
                <c:pt idx="569">
                  <c:v>350.65499999999997</c:v>
                </c:pt>
                <c:pt idx="570">
                  <c:v>367.93</c:v>
                </c:pt>
                <c:pt idx="571">
                  <c:v>390.19299999999998</c:v>
                </c:pt>
                <c:pt idx="572">
                  <c:v>420.74799999999999</c:v>
                </c:pt>
                <c:pt idx="573">
                  <c:v>408.46100000000001</c:v>
                </c:pt>
                <c:pt idx="574">
                  <c:v>431.15899999999999</c:v>
                </c:pt>
                <c:pt idx="575">
                  <c:v>421.36200000000002</c:v>
                </c:pt>
                <c:pt idx="576">
                  <c:v>442.58</c:v>
                </c:pt>
                <c:pt idx="577">
                  <c:v>438.98099999999999</c:v>
                </c:pt>
                <c:pt idx="578">
                  <c:v>425.81900000000002</c:v>
                </c:pt>
                <c:pt idx="579">
                  <c:v>434.71899999999999</c:v>
                </c:pt>
                <c:pt idx="580">
                  <c:v>435.36</c:v>
                </c:pt>
                <c:pt idx="581">
                  <c:v>448.48700000000002</c:v>
                </c:pt>
                <c:pt idx="582">
                  <c:v>432.471</c:v>
                </c:pt>
                <c:pt idx="583">
                  <c:v>421.82400000000001</c:v>
                </c:pt>
                <c:pt idx="584">
                  <c:v>419.51299999999998</c:v>
                </c:pt>
                <c:pt idx="585">
                  <c:v>417.17</c:v>
                </c:pt>
                <c:pt idx="586">
                  <c:v>422.47199999999998</c:v>
                </c:pt>
                <c:pt idx="587">
                  <c:v>428.16199999999998</c:v>
                </c:pt>
                <c:pt idx="588">
                  <c:v>438.58199999999999</c:v>
                </c:pt>
                <c:pt idx="589">
                  <c:v>433.40199999999999</c:v>
                </c:pt>
                <c:pt idx="590">
                  <c:v>432.08600000000001</c:v>
                </c:pt>
                <c:pt idx="591">
                  <c:v>425.39499999999998</c:v>
                </c:pt>
                <c:pt idx="592">
                  <c:v>416.93700000000001</c:v>
                </c:pt>
                <c:pt idx="593">
                  <c:v>413.09699999999998</c:v>
                </c:pt>
                <c:pt idx="594">
                  <c:v>415.00900000000001</c:v>
                </c:pt>
                <c:pt idx="595">
                  <c:v>415.64</c:v>
                </c:pt>
                <c:pt idx="596">
                  <c:v>407.084</c:v>
                </c:pt>
                <c:pt idx="597">
                  <c:v>400.66300000000001</c:v>
                </c:pt>
                <c:pt idx="598">
                  <c:v>396.755</c:v>
                </c:pt>
                <c:pt idx="599">
                  <c:v>401.04599999999999</c:v>
                </c:pt>
                <c:pt idx="600">
                  <c:v>406.81700000000001</c:v>
                </c:pt>
                <c:pt idx="601">
                  <c:v>405.41399999999999</c:v>
                </c:pt>
                <c:pt idx="602">
                  <c:v>407.98599999999999</c:v>
                </c:pt>
                <c:pt idx="603">
                  <c:v>408.78800000000001</c:v>
                </c:pt>
                <c:pt idx="604">
                  <c:v>408.75700000000001</c:v>
                </c:pt>
                <c:pt idx="605">
                  <c:v>404.90800000000002</c:v>
                </c:pt>
                <c:pt idx="606">
                  <c:v>404.18700000000001</c:v>
                </c:pt>
                <c:pt idx="607">
                  <c:v>391.00799999999998</c:v>
                </c:pt>
                <c:pt idx="608">
                  <c:v>406.786</c:v>
                </c:pt>
                <c:pt idx="609">
                  <c:v>413.79500000000002</c:v>
                </c:pt>
                <c:pt idx="610">
                  <c:v>412.35599999999999</c:v>
                </c:pt>
                <c:pt idx="611">
                  <c:v>411.98700000000002</c:v>
                </c:pt>
                <c:pt idx="612">
                  <c:v>410.31900000000002</c:v>
                </c:pt>
                <c:pt idx="613">
                  <c:v>408.07400000000001</c:v>
                </c:pt>
                <c:pt idx="614">
                  <c:v>415.81799999999998</c:v>
                </c:pt>
                <c:pt idx="615">
                  <c:v>424.85899999999998</c:v>
                </c:pt>
                <c:pt idx="616">
                  <c:v>418.02</c:v>
                </c:pt>
                <c:pt idx="617">
                  <c:v>413.36099999999999</c:v>
                </c:pt>
                <c:pt idx="618">
                  <c:v>410.44299999999998</c:v>
                </c:pt>
                <c:pt idx="619">
                  <c:v>409.05500000000001</c:v>
                </c:pt>
                <c:pt idx="620">
                  <c:v>399.73399999999998</c:v>
                </c:pt>
                <c:pt idx="621">
                  <c:v>397.51400000000001</c:v>
                </c:pt>
                <c:pt idx="622">
                  <c:v>393.12799999999999</c:v>
                </c:pt>
                <c:pt idx="623">
                  <c:v>394.34100000000001</c:v>
                </c:pt>
                <c:pt idx="624">
                  <c:v>393.49400000000003</c:v>
                </c:pt>
                <c:pt idx="625">
                  <c:v>387.81400000000002</c:v>
                </c:pt>
                <c:pt idx="626">
                  <c:v>380.26600000000002</c:v>
                </c:pt>
                <c:pt idx="627">
                  <c:v>380.26600000000002</c:v>
                </c:pt>
                <c:pt idx="628">
                  <c:v>390.01100000000002</c:v>
                </c:pt>
                <c:pt idx="629">
                  <c:v>397.50700000000001</c:v>
                </c:pt>
                <c:pt idx="630">
                  <c:v>399.416</c:v>
                </c:pt>
                <c:pt idx="631">
                  <c:v>390.52600000000001</c:v>
                </c:pt>
                <c:pt idx="632">
                  <c:v>387.185</c:v>
                </c:pt>
                <c:pt idx="633">
                  <c:v>398.74700000000001</c:v>
                </c:pt>
                <c:pt idx="634">
                  <c:v>380.13900000000001</c:v>
                </c:pt>
                <c:pt idx="635">
                  <c:v>380.65100000000001</c:v>
                </c:pt>
                <c:pt idx="636">
                  <c:v>381.86900000000003</c:v>
                </c:pt>
                <c:pt idx="637">
                  <c:v>378.27100000000002</c:v>
                </c:pt>
                <c:pt idx="638">
                  <c:v>375.09300000000002</c:v>
                </c:pt>
                <c:pt idx="639">
                  <c:v>373.63</c:v>
                </c:pt>
                <c:pt idx="640">
                  <c:v>376.42</c:v>
                </c:pt>
                <c:pt idx="641">
                  <c:v>374.59100000000001</c:v>
                </c:pt>
                <c:pt idx="642">
                  <c:v>374.59100000000001</c:v>
                </c:pt>
                <c:pt idx="643">
                  <c:v>377.76900000000001</c:v>
                </c:pt>
                <c:pt idx="644">
                  <c:v>374.01600000000002</c:v>
                </c:pt>
                <c:pt idx="645">
                  <c:v>367.74700000000001</c:v>
                </c:pt>
                <c:pt idx="646">
                  <c:v>370.72800000000001</c:v>
                </c:pt>
                <c:pt idx="647">
                  <c:v>372.423</c:v>
                </c:pt>
                <c:pt idx="648">
                  <c:v>365.423</c:v>
                </c:pt>
                <c:pt idx="649">
                  <c:v>367.428</c:v>
                </c:pt>
                <c:pt idx="650">
                  <c:v>363.30700000000002</c:v>
                </c:pt>
                <c:pt idx="651">
                  <c:v>351.84899999999999</c:v>
                </c:pt>
                <c:pt idx="652">
                  <c:v>355.14699999999999</c:v>
                </c:pt>
                <c:pt idx="653">
                  <c:v>355.14699999999999</c:v>
                </c:pt>
                <c:pt idx="654">
                  <c:v>350.214</c:v>
                </c:pt>
                <c:pt idx="655">
                  <c:v>345.65699999999998</c:v>
                </c:pt>
                <c:pt idx="656">
                  <c:v>347.32100000000003</c:v>
                </c:pt>
                <c:pt idx="657">
                  <c:v>354.96499999999997</c:v>
                </c:pt>
                <c:pt idx="658">
                  <c:v>355.28399999999999</c:v>
                </c:pt>
                <c:pt idx="659">
                  <c:v>366.34899999999999</c:v>
                </c:pt>
                <c:pt idx="660">
                  <c:v>373.34300000000002</c:v>
                </c:pt>
                <c:pt idx="661">
                  <c:v>369.06400000000002</c:v>
                </c:pt>
                <c:pt idx="662">
                  <c:v>369.21600000000001</c:v>
                </c:pt>
                <c:pt idx="663">
                  <c:v>368.66899999999998</c:v>
                </c:pt>
                <c:pt idx="664">
                  <c:v>369.88400000000001</c:v>
                </c:pt>
                <c:pt idx="665">
                  <c:v>356.57</c:v>
                </c:pt>
                <c:pt idx="666">
                  <c:v>357.678</c:v>
                </c:pt>
                <c:pt idx="667">
                  <c:v>350.33800000000002</c:v>
                </c:pt>
                <c:pt idx="668">
                  <c:v>347.70600000000002</c:v>
                </c:pt>
                <c:pt idx="669">
                  <c:v>341.279</c:v>
                </c:pt>
                <c:pt idx="670">
                  <c:v>329.26</c:v>
                </c:pt>
                <c:pt idx="671">
                  <c:v>334.53300000000002</c:v>
                </c:pt>
                <c:pt idx="672">
                  <c:v>328.84199999999998</c:v>
                </c:pt>
                <c:pt idx="673">
                  <c:v>326.81900000000002</c:v>
                </c:pt>
                <c:pt idx="674">
                  <c:v>327.46899999999999</c:v>
                </c:pt>
                <c:pt idx="675">
                  <c:v>321.096</c:v>
                </c:pt>
                <c:pt idx="676">
                  <c:v>332.29199999999997</c:v>
                </c:pt>
                <c:pt idx="677">
                  <c:v>334.17099999999999</c:v>
                </c:pt>
                <c:pt idx="678">
                  <c:v>338.88</c:v>
                </c:pt>
                <c:pt idx="679">
                  <c:v>337.149</c:v>
                </c:pt>
                <c:pt idx="680">
                  <c:v>331.10599999999999</c:v>
                </c:pt>
                <c:pt idx="681">
                  <c:v>323.72800000000001</c:v>
                </c:pt>
                <c:pt idx="682">
                  <c:v>318.541</c:v>
                </c:pt>
                <c:pt idx="683">
                  <c:v>327.80599999999998</c:v>
                </c:pt>
                <c:pt idx="684">
                  <c:v>325.28699999999998</c:v>
                </c:pt>
                <c:pt idx="685">
                  <c:v>320.04399999999998</c:v>
                </c:pt>
                <c:pt idx="686">
                  <c:v>324.51100000000002</c:v>
                </c:pt>
                <c:pt idx="687">
                  <c:v>319.18099999999998</c:v>
                </c:pt>
                <c:pt idx="688">
                  <c:v>320.79300000000001</c:v>
                </c:pt>
                <c:pt idx="689">
                  <c:v>326.81099999999998</c:v>
                </c:pt>
                <c:pt idx="690">
                  <c:v>326.15699999999998</c:v>
                </c:pt>
                <c:pt idx="691">
                  <c:v>324.91800000000001</c:v>
                </c:pt>
                <c:pt idx="692">
                  <c:v>329.714</c:v>
                </c:pt>
                <c:pt idx="693">
                  <c:v>332.77800000000002</c:v>
                </c:pt>
                <c:pt idx="694">
                  <c:v>333.32299999999998</c:v>
                </c:pt>
                <c:pt idx="695">
                  <c:v>329.56799999999998</c:v>
                </c:pt>
                <c:pt idx="696">
                  <c:v>331.75900000000001</c:v>
                </c:pt>
                <c:pt idx="697">
                  <c:v>331.75900000000001</c:v>
                </c:pt>
                <c:pt idx="698">
                  <c:v>322.51299999999998</c:v>
                </c:pt>
                <c:pt idx="699">
                  <c:v>323.75099999999998</c:v>
                </c:pt>
                <c:pt idx="700">
                  <c:v>324.36799999999999</c:v>
                </c:pt>
                <c:pt idx="701">
                  <c:v>325.553</c:v>
                </c:pt>
                <c:pt idx="702">
                  <c:v>326.03399999999999</c:v>
                </c:pt>
                <c:pt idx="703">
                  <c:v>337.28199999999998</c:v>
                </c:pt>
                <c:pt idx="704">
                  <c:v>354.60199999999998</c:v>
                </c:pt>
                <c:pt idx="705">
                  <c:v>350.61599999999999</c:v>
                </c:pt>
                <c:pt idx="706">
                  <c:v>344.49900000000002</c:v>
                </c:pt>
                <c:pt idx="707">
                  <c:v>332.56299999999999</c:v>
                </c:pt>
                <c:pt idx="708">
                  <c:v>359.06400000000002</c:v>
                </c:pt>
                <c:pt idx="709">
                  <c:v>345.57100000000003</c:v>
                </c:pt>
                <c:pt idx="710">
                  <c:v>346.65199999999999</c:v>
                </c:pt>
                <c:pt idx="711">
                  <c:v>348.41699999999997</c:v>
                </c:pt>
                <c:pt idx="712">
                  <c:v>359.49799999999999</c:v>
                </c:pt>
                <c:pt idx="713">
                  <c:v>365.089</c:v>
                </c:pt>
                <c:pt idx="714">
                  <c:v>365.89100000000002</c:v>
                </c:pt>
                <c:pt idx="715">
                  <c:v>373.67200000000003</c:v>
                </c:pt>
                <c:pt idx="716">
                  <c:v>381.45699999999999</c:v>
                </c:pt>
                <c:pt idx="717">
                  <c:v>376.166</c:v>
                </c:pt>
                <c:pt idx="718">
                  <c:v>384.81200000000001</c:v>
                </c:pt>
                <c:pt idx="719">
                  <c:v>395.09500000000003</c:v>
                </c:pt>
                <c:pt idx="720">
                  <c:v>395.15199999999999</c:v>
                </c:pt>
                <c:pt idx="721">
                  <c:v>395.774</c:v>
                </c:pt>
                <c:pt idx="722">
                  <c:v>395.774</c:v>
                </c:pt>
                <c:pt idx="723">
                  <c:v>371.113</c:v>
                </c:pt>
                <c:pt idx="724">
                  <c:v>376.13499999999999</c:v>
                </c:pt>
                <c:pt idx="725">
                  <c:v>384.56700000000001</c:v>
                </c:pt>
                <c:pt idx="726">
                  <c:v>381.327</c:v>
                </c:pt>
                <c:pt idx="727">
                  <c:v>370.661</c:v>
                </c:pt>
                <c:pt idx="728">
                  <c:v>361.49299999999999</c:v>
                </c:pt>
                <c:pt idx="729">
                  <c:v>368.85700000000003</c:v>
                </c:pt>
                <c:pt idx="730">
                  <c:v>375.01100000000002</c:v>
                </c:pt>
                <c:pt idx="731">
                  <c:v>381.57100000000003</c:v>
                </c:pt>
                <c:pt idx="732">
                  <c:v>371.50400000000002</c:v>
                </c:pt>
                <c:pt idx="733">
                  <c:v>370.91800000000001</c:v>
                </c:pt>
                <c:pt idx="734">
                  <c:v>374.96699999999998</c:v>
                </c:pt>
                <c:pt idx="735">
                  <c:v>380.71</c:v>
                </c:pt>
                <c:pt idx="736">
                  <c:v>373.60500000000002</c:v>
                </c:pt>
                <c:pt idx="737">
                  <c:v>367.959</c:v>
                </c:pt>
                <c:pt idx="738">
                  <c:v>373.16800000000001</c:v>
                </c:pt>
                <c:pt idx="739">
                  <c:v>359.142</c:v>
                </c:pt>
                <c:pt idx="740">
                  <c:v>354.67500000000001</c:v>
                </c:pt>
                <c:pt idx="741">
                  <c:v>348.89600000000002</c:v>
                </c:pt>
                <c:pt idx="742">
                  <c:v>352.27199999999999</c:v>
                </c:pt>
                <c:pt idx="743">
                  <c:v>358.06799999999998</c:v>
                </c:pt>
                <c:pt idx="744">
                  <c:v>349.20600000000002</c:v>
                </c:pt>
                <c:pt idx="745">
                  <c:v>345.09699999999998</c:v>
                </c:pt>
                <c:pt idx="746">
                  <c:v>344.32799999999997</c:v>
                </c:pt>
                <c:pt idx="747">
                  <c:v>356.73700000000002</c:v>
                </c:pt>
                <c:pt idx="748">
                  <c:v>352.38499999999999</c:v>
                </c:pt>
                <c:pt idx="749">
                  <c:v>358.36700000000002</c:v>
                </c:pt>
                <c:pt idx="750">
                  <c:v>357.57299999999998</c:v>
                </c:pt>
                <c:pt idx="751">
                  <c:v>352.40800000000002</c:v>
                </c:pt>
                <c:pt idx="752">
                  <c:v>352.63499999999999</c:v>
                </c:pt>
                <c:pt idx="753">
                  <c:v>348.64400000000001</c:v>
                </c:pt>
                <c:pt idx="754">
                  <c:v>348.64400000000001</c:v>
                </c:pt>
                <c:pt idx="755">
                  <c:v>344.846</c:v>
                </c:pt>
                <c:pt idx="756">
                  <c:v>338.29700000000003</c:v>
                </c:pt>
                <c:pt idx="757">
                  <c:v>342.58499999999998</c:v>
                </c:pt>
                <c:pt idx="758">
                  <c:v>343.67200000000003</c:v>
                </c:pt>
                <c:pt idx="759">
                  <c:v>341.03899999999999</c:v>
                </c:pt>
                <c:pt idx="760">
                  <c:v>345.33</c:v>
                </c:pt>
                <c:pt idx="761">
                  <c:v>338.96800000000002</c:v>
                </c:pt>
                <c:pt idx="762">
                  <c:v>341.846</c:v>
                </c:pt>
                <c:pt idx="763">
                  <c:v>340.76400000000001</c:v>
                </c:pt>
                <c:pt idx="764">
                  <c:v>339.01</c:v>
                </c:pt>
                <c:pt idx="765">
                  <c:v>329.54899999999998</c:v>
                </c:pt>
                <c:pt idx="766">
                  <c:v>328.37700000000001</c:v>
                </c:pt>
                <c:pt idx="767">
                  <c:v>330.29399999999998</c:v>
                </c:pt>
                <c:pt idx="768">
                  <c:v>334.16300000000001</c:v>
                </c:pt>
                <c:pt idx="769">
                  <c:v>324.70499999999998</c:v>
                </c:pt>
                <c:pt idx="770">
                  <c:v>310.005</c:v>
                </c:pt>
                <c:pt idx="771">
                  <c:v>310.81700000000001</c:v>
                </c:pt>
                <c:pt idx="772">
                  <c:v>309.90699999999998</c:v>
                </c:pt>
                <c:pt idx="773">
                  <c:v>309.97699999999998</c:v>
                </c:pt>
                <c:pt idx="774">
                  <c:v>309.86900000000003</c:v>
                </c:pt>
                <c:pt idx="775">
                  <c:v>312.70600000000002</c:v>
                </c:pt>
                <c:pt idx="776">
                  <c:v>312.70600000000002</c:v>
                </c:pt>
                <c:pt idx="777">
                  <c:v>318.697</c:v>
                </c:pt>
                <c:pt idx="778">
                  <c:v>315.00900000000001</c:v>
                </c:pt>
                <c:pt idx="779">
                  <c:v>318.46199999999999</c:v>
                </c:pt>
                <c:pt idx="780">
                  <c:v>314.09300000000002</c:v>
                </c:pt>
                <c:pt idx="781">
                  <c:v>314.09300000000002</c:v>
                </c:pt>
                <c:pt idx="782">
                  <c:v>309.75099999999998</c:v>
                </c:pt>
                <c:pt idx="783">
                  <c:v>315.61599999999999</c:v>
                </c:pt>
                <c:pt idx="784">
                  <c:v>314.08800000000002</c:v>
                </c:pt>
                <c:pt idx="785">
                  <c:v>315.26799999999997</c:v>
                </c:pt>
                <c:pt idx="786">
                  <c:v>323.60199999999998</c:v>
                </c:pt>
                <c:pt idx="787">
                  <c:v>327.45100000000002</c:v>
                </c:pt>
                <c:pt idx="788">
                  <c:v>326.68200000000002</c:v>
                </c:pt>
                <c:pt idx="789">
                  <c:v>327.26400000000001</c:v>
                </c:pt>
                <c:pt idx="790">
                  <c:v>331.65699999999998</c:v>
                </c:pt>
                <c:pt idx="791">
                  <c:v>331.65699999999998</c:v>
                </c:pt>
                <c:pt idx="792">
                  <c:v>325.42700000000002</c:v>
                </c:pt>
                <c:pt idx="793">
                  <c:v>322.798</c:v>
                </c:pt>
                <c:pt idx="794">
                  <c:v>320.80900000000003</c:v>
                </c:pt>
                <c:pt idx="795">
                  <c:v>316.40499999999997</c:v>
                </c:pt>
                <c:pt idx="796">
                  <c:v>317.887</c:v>
                </c:pt>
                <c:pt idx="797">
                  <c:v>320.5</c:v>
                </c:pt>
                <c:pt idx="798">
                  <c:v>318.97000000000003</c:v>
                </c:pt>
                <c:pt idx="799">
                  <c:v>318.58999999999997</c:v>
                </c:pt>
                <c:pt idx="800">
                  <c:v>316.18599999999998</c:v>
                </c:pt>
                <c:pt idx="801">
                  <c:v>318.40899999999999</c:v>
                </c:pt>
                <c:pt idx="802">
                  <c:v>318.57299999999998</c:v>
                </c:pt>
                <c:pt idx="803">
                  <c:v>332.09699999999998</c:v>
                </c:pt>
                <c:pt idx="804">
                  <c:v>334.03500000000003</c:v>
                </c:pt>
                <c:pt idx="805">
                  <c:v>323.95400000000001</c:v>
                </c:pt>
                <c:pt idx="806">
                  <c:v>317.30099999999999</c:v>
                </c:pt>
                <c:pt idx="807">
                  <c:v>321.49400000000003</c:v>
                </c:pt>
                <c:pt idx="808">
                  <c:v>318.49099999999999</c:v>
                </c:pt>
                <c:pt idx="809">
                  <c:v>313.09300000000002</c:v>
                </c:pt>
                <c:pt idx="810">
                  <c:v>311.08100000000002</c:v>
                </c:pt>
                <c:pt idx="811">
                  <c:v>308.702</c:v>
                </c:pt>
                <c:pt idx="812">
                  <c:v>304.06400000000002</c:v>
                </c:pt>
                <c:pt idx="813">
                  <c:v>307.60599999999999</c:v>
                </c:pt>
                <c:pt idx="814">
                  <c:v>305.904</c:v>
                </c:pt>
                <c:pt idx="815">
                  <c:v>304.74900000000002</c:v>
                </c:pt>
                <c:pt idx="816">
                  <c:v>304.74900000000002</c:v>
                </c:pt>
                <c:pt idx="817">
                  <c:v>300.73500000000001</c:v>
                </c:pt>
                <c:pt idx="818">
                  <c:v>301.46300000000002</c:v>
                </c:pt>
                <c:pt idx="819">
                  <c:v>295.92899999999997</c:v>
                </c:pt>
                <c:pt idx="820">
                  <c:v>301.13099999999997</c:v>
                </c:pt>
                <c:pt idx="821">
                  <c:v>298.43299999999999</c:v>
                </c:pt>
                <c:pt idx="822">
                  <c:v>299.64499999999998</c:v>
                </c:pt>
                <c:pt idx="823">
                  <c:v>299.46499999999997</c:v>
                </c:pt>
                <c:pt idx="824">
                  <c:v>300.024</c:v>
                </c:pt>
                <c:pt idx="825">
                  <c:v>309.63400000000001</c:v>
                </c:pt>
                <c:pt idx="826">
                  <c:v>304.60199999999998</c:v>
                </c:pt>
                <c:pt idx="827">
                  <c:v>304.27499999999998</c:v>
                </c:pt>
                <c:pt idx="828">
                  <c:v>302.75700000000001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3-4D5A-A1F9-74B291536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810928"/>
        <c:axId val="494809752"/>
      </c:barChart>
      <c:lineChart>
        <c:grouping val="standard"/>
        <c:varyColors val="0"/>
        <c:ser>
          <c:idx val="0"/>
          <c:order val="0"/>
          <c:tx>
            <c:strRef>
              <c:f>'Figure 3.D.6'!$B$1</c:f>
              <c:strCache>
                <c:ptCount val="1"/>
                <c:pt idx="0">
                  <c:v>Yield on Eurobonds maturing in 2029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3.D.6'!$A$2:$A$830</c:f>
              <c:numCache>
                <c:formatCode>m/d/yyyy</c:formatCode>
                <c:ptCount val="829"/>
                <c:pt idx="0">
                  <c:v>44197</c:v>
                </c:pt>
                <c:pt idx="1">
                  <c:v>44200</c:v>
                </c:pt>
                <c:pt idx="2">
                  <c:v>44201</c:v>
                </c:pt>
                <c:pt idx="3">
                  <c:v>44202</c:v>
                </c:pt>
                <c:pt idx="4">
                  <c:v>44203</c:v>
                </c:pt>
                <c:pt idx="5">
                  <c:v>44204</c:v>
                </c:pt>
                <c:pt idx="6">
                  <c:v>44207</c:v>
                </c:pt>
                <c:pt idx="7">
                  <c:v>44208</c:v>
                </c:pt>
                <c:pt idx="8">
                  <c:v>44209</c:v>
                </c:pt>
                <c:pt idx="9">
                  <c:v>44210</c:v>
                </c:pt>
                <c:pt idx="10">
                  <c:v>44211</c:v>
                </c:pt>
                <c:pt idx="11">
                  <c:v>44214</c:v>
                </c:pt>
                <c:pt idx="12">
                  <c:v>44215</c:v>
                </c:pt>
                <c:pt idx="13">
                  <c:v>44216</c:v>
                </c:pt>
                <c:pt idx="14">
                  <c:v>44217</c:v>
                </c:pt>
                <c:pt idx="15">
                  <c:v>44218</c:v>
                </c:pt>
                <c:pt idx="16">
                  <c:v>44221</c:v>
                </c:pt>
                <c:pt idx="17">
                  <c:v>44222</c:v>
                </c:pt>
                <c:pt idx="18">
                  <c:v>44223</c:v>
                </c:pt>
                <c:pt idx="19">
                  <c:v>44224</c:v>
                </c:pt>
                <c:pt idx="20">
                  <c:v>44225</c:v>
                </c:pt>
                <c:pt idx="21">
                  <c:v>44228</c:v>
                </c:pt>
                <c:pt idx="22">
                  <c:v>44229</c:v>
                </c:pt>
                <c:pt idx="23">
                  <c:v>44230</c:v>
                </c:pt>
                <c:pt idx="24">
                  <c:v>44231</c:v>
                </c:pt>
                <c:pt idx="25">
                  <c:v>44232</c:v>
                </c:pt>
                <c:pt idx="26">
                  <c:v>44235</c:v>
                </c:pt>
                <c:pt idx="27">
                  <c:v>44236</c:v>
                </c:pt>
                <c:pt idx="28">
                  <c:v>44237</c:v>
                </c:pt>
                <c:pt idx="29">
                  <c:v>44238</c:v>
                </c:pt>
                <c:pt idx="30">
                  <c:v>44239</c:v>
                </c:pt>
                <c:pt idx="31">
                  <c:v>44242</c:v>
                </c:pt>
                <c:pt idx="32">
                  <c:v>44243</c:v>
                </c:pt>
                <c:pt idx="33">
                  <c:v>44244</c:v>
                </c:pt>
                <c:pt idx="34">
                  <c:v>44245</c:v>
                </c:pt>
                <c:pt idx="35">
                  <c:v>44246</c:v>
                </c:pt>
                <c:pt idx="36">
                  <c:v>44249</c:v>
                </c:pt>
                <c:pt idx="37">
                  <c:v>44250</c:v>
                </c:pt>
                <c:pt idx="38">
                  <c:v>44251</c:v>
                </c:pt>
                <c:pt idx="39">
                  <c:v>44252</c:v>
                </c:pt>
                <c:pt idx="40">
                  <c:v>44253</c:v>
                </c:pt>
                <c:pt idx="41">
                  <c:v>44256</c:v>
                </c:pt>
                <c:pt idx="42">
                  <c:v>44257</c:v>
                </c:pt>
                <c:pt idx="43">
                  <c:v>44258</c:v>
                </c:pt>
                <c:pt idx="44">
                  <c:v>44259</c:v>
                </c:pt>
                <c:pt idx="45">
                  <c:v>44260</c:v>
                </c:pt>
                <c:pt idx="46">
                  <c:v>44263</c:v>
                </c:pt>
                <c:pt idx="47">
                  <c:v>44264</c:v>
                </c:pt>
                <c:pt idx="48">
                  <c:v>44265</c:v>
                </c:pt>
                <c:pt idx="49">
                  <c:v>44266</c:v>
                </c:pt>
                <c:pt idx="50">
                  <c:v>44267</c:v>
                </c:pt>
                <c:pt idx="51">
                  <c:v>44270</c:v>
                </c:pt>
                <c:pt idx="52">
                  <c:v>44271</c:v>
                </c:pt>
                <c:pt idx="53">
                  <c:v>44272</c:v>
                </c:pt>
                <c:pt idx="54">
                  <c:v>44273</c:v>
                </c:pt>
                <c:pt idx="55">
                  <c:v>44274</c:v>
                </c:pt>
                <c:pt idx="56">
                  <c:v>44277</c:v>
                </c:pt>
                <c:pt idx="57">
                  <c:v>44278</c:v>
                </c:pt>
                <c:pt idx="58">
                  <c:v>44279</c:v>
                </c:pt>
                <c:pt idx="59">
                  <c:v>44280</c:v>
                </c:pt>
                <c:pt idx="60">
                  <c:v>44281</c:v>
                </c:pt>
                <c:pt idx="61">
                  <c:v>44284</c:v>
                </c:pt>
                <c:pt idx="62">
                  <c:v>44285</c:v>
                </c:pt>
                <c:pt idx="63">
                  <c:v>44286</c:v>
                </c:pt>
                <c:pt idx="64">
                  <c:v>44287</c:v>
                </c:pt>
                <c:pt idx="65">
                  <c:v>44288</c:v>
                </c:pt>
                <c:pt idx="66">
                  <c:v>44291</c:v>
                </c:pt>
                <c:pt idx="67">
                  <c:v>44292</c:v>
                </c:pt>
                <c:pt idx="68">
                  <c:v>44293</c:v>
                </c:pt>
                <c:pt idx="69">
                  <c:v>44294</c:v>
                </c:pt>
                <c:pt idx="70">
                  <c:v>44295</c:v>
                </c:pt>
                <c:pt idx="71">
                  <c:v>44298</c:v>
                </c:pt>
                <c:pt idx="72">
                  <c:v>44299</c:v>
                </c:pt>
                <c:pt idx="73">
                  <c:v>44300</c:v>
                </c:pt>
                <c:pt idx="74">
                  <c:v>44301</c:v>
                </c:pt>
                <c:pt idx="75">
                  <c:v>44302</c:v>
                </c:pt>
                <c:pt idx="76">
                  <c:v>44305</c:v>
                </c:pt>
                <c:pt idx="77">
                  <c:v>44306</c:v>
                </c:pt>
                <c:pt idx="78">
                  <c:v>44307</c:v>
                </c:pt>
                <c:pt idx="79">
                  <c:v>44308</c:v>
                </c:pt>
                <c:pt idx="80">
                  <c:v>44309</c:v>
                </c:pt>
                <c:pt idx="81">
                  <c:v>44312</c:v>
                </c:pt>
                <c:pt idx="82">
                  <c:v>44313</c:v>
                </c:pt>
                <c:pt idx="83">
                  <c:v>44314</c:v>
                </c:pt>
                <c:pt idx="84">
                  <c:v>44315</c:v>
                </c:pt>
                <c:pt idx="85">
                  <c:v>44316</c:v>
                </c:pt>
                <c:pt idx="86">
                  <c:v>44319</c:v>
                </c:pt>
                <c:pt idx="87">
                  <c:v>44320</c:v>
                </c:pt>
                <c:pt idx="88">
                  <c:v>44321</c:v>
                </c:pt>
                <c:pt idx="89">
                  <c:v>44322</c:v>
                </c:pt>
                <c:pt idx="90">
                  <c:v>44323</c:v>
                </c:pt>
                <c:pt idx="91">
                  <c:v>44326</c:v>
                </c:pt>
                <c:pt idx="92">
                  <c:v>44327</c:v>
                </c:pt>
                <c:pt idx="93">
                  <c:v>44328</c:v>
                </c:pt>
                <c:pt idx="94">
                  <c:v>44329</c:v>
                </c:pt>
                <c:pt idx="95">
                  <c:v>44330</c:v>
                </c:pt>
                <c:pt idx="96">
                  <c:v>44333</c:v>
                </c:pt>
                <c:pt idx="97">
                  <c:v>44334</c:v>
                </c:pt>
                <c:pt idx="98">
                  <c:v>44335</c:v>
                </c:pt>
                <c:pt idx="99">
                  <c:v>44336</c:v>
                </c:pt>
                <c:pt idx="100">
                  <c:v>44337</c:v>
                </c:pt>
                <c:pt idx="101">
                  <c:v>44340</c:v>
                </c:pt>
                <c:pt idx="102">
                  <c:v>44341</c:v>
                </c:pt>
                <c:pt idx="103">
                  <c:v>44342</c:v>
                </c:pt>
                <c:pt idx="104">
                  <c:v>44343</c:v>
                </c:pt>
                <c:pt idx="105">
                  <c:v>44344</c:v>
                </c:pt>
                <c:pt idx="106">
                  <c:v>44347</c:v>
                </c:pt>
                <c:pt idx="107">
                  <c:v>44348</c:v>
                </c:pt>
                <c:pt idx="108">
                  <c:v>44349</c:v>
                </c:pt>
                <c:pt idx="109">
                  <c:v>44350</c:v>
                </c:pt>
                <c:pt idx="110">
                  <c:v>44351</c:v>
                </c:pt>
                <c:pt idx="111">
                  <c:v>44354</c:v>
                </c:pt>
                <c:pt idx="112">
                  <c:v>44355</c:v>
                </c:pt>
                <c:pt idx="113">
                  <c:v>44356</c:v>
                </c:pt>
                <c:pt idx="114">
                  <c:v>44357</c:v>
                </c:pt>
                <c:pt idx="115">
                  <c:v>44358</c:v>
                </c:pt>
                <c:pt idx="116">
                  <c:v>44361</c:v>
                </c:pt>
                <c:pt idx="117">
                  <c:v>44362</c:v>
                </c:pt>
                <c:pt idx="118">
                  <c:v>44363</c:v>
                </c:pt>
                <c:pt idx="119">
                  <c:v>44364</c:v>
                </c:pt>
                <c:pt idx="120">
                  <c:v>44365</c:v>
                </c:pt>
                <c:pt idx="121">
                  <c:v>44368</c:v>
                </c:pt>
                <c:pt idx="122">
                  <c:v>44369</c:v>
                </c:pt>
                <c:pt idx="123">
                  <c:v>44370</c:v>
                </c:pt>
                <c:pt idx="124">
                  <c:v>44371</c:v>
                </c:pt>
                <c:pt idx="125">
                  <c:v>44372</c:v>
                </c:pt>
                <c:pt idx="126">
                  <c:v>44375</c:v>
                </c:pt>
                <c:pt idx="127">
                  <c:v>44376</c:v>
                </c:pt>
                <c:pt idx="128">
                  <c:v>44377</c:v>
                </c:pt>
                <c:pt idx="129">
                  <c:v>44378</c:v>
                </c:pt>
                <c:pt idx="130">
                  <c:v>44379</c:v>
                </c:pt>
                <c:pt idx="131">
                  <c:v>44382</c:v>
                </c:pt>
                <c:pt idx="132">
                  <c:v>44383</c:v>
                </c:pt>
                <c:pt idx="133">
                  <c:v>44384</c:v>
                </c:pt>
                <c:pt idx="134">
                  <c:v>44385</c:v>
                </c:pt>
                <c:pt idx="135">
                  <c:v>44386</c:v>
                </c:pt>
                <c:pt idx="136">
                  <c:v>44389</c:v>
                </c:pt>
                <c:pt idx="137">
                  <c:v>44390</c:v>
                </c:pt>
                <c:pt idx="138">
                  <c:v>44391</c:v>
                </c:pt>
                <c:pt idx="139">
                  <c:v>44392</c:v>
                </c:pt>
                <c:pt idx="140">
                  <c:v>44393</c:v>
                </c:pt>
                <c:pt idx="141">
                  <c:v>44396</c:v>
                </c:pt>
                <c:pt idx="142">
                  <c:v>44397</c:v>
                </c:pt>
                <c:pt idx="143">
                  <c:v>44398</c:v>
                </c:pt>
                <c:pt idx="144">
                  <c:v>44399</c:v>
                </c:pt>
                <c:pt idx="145">
                  <c:v>44400</c:v>
                </c:pt>
                <c:pt idx="146">
                  <c:v>44403</c:v>
                </c:pt>
                <c:pt idx="147">
                  <c:v>44404</c:v>
                </c:pt>
                <c:pt idx="148">
                  <c:v>44405</c:v>
                </c:pt>
                <c:pt idx="149">
                  <c:v>44406</c:v>
                </c:pt>
                <c:pt idx="150">
                  <c:v>44407</c:v>
                </c:pt>
                <c:pt idx="151">
                  <c:v>44410</c:v>
                </c:pt>
                <c:pt idx="152">
                  <c:v>44411</c:v>
                </c:pt>
                <c:pt idx="153">
                  <c:v>44412</c:v>
                </c:pt>
                <c:pt idx="154">
                  <c:v>44413</c:v>
                </c:pt>
                <c:pt idx="155">
                  <c:v>44414</c:v>
                </c:pt>
                <c:pt idx="156">
                  <c:v>44417</c:v>
                </c:pt>
                <c:pt idx="157">
                  <c:v>44418</c:v>
                </c:pt>
                <c:pt idx="158">
                  <c:v>44419</c:v>
                </c:pt>
                <c:pt idx="159">
                  <c:v>44420</c:v>
                </c:pt>
                <c:pt idx="160">
                  <c:v>44421</c:v>
                </c:pt>
                <c:pt idx="161">
                  <c:v>44424</c:v>
                </c:pt>
                <c:pt idx="162">
                  <c:v>44425</c:v>
                </c:pt>
                <c:pt idx="163">
                  <c:v>44426</c:v>
                </c:pt>
                <c:pt idx="164">
                  <c:v>44427</c:v>
                </c:pt>
                <c:pt idx="165">
                  <c:v>44428</c:v>
                </c:pt>
                <c:pt idx="166">
                  <c:v>44431</c:v>
                </c:pt>
                <c:pt idx="167">
                  <c:v>44432</c:v>
                </c:pt>
                <c:pt idx="168">
                  <c:v>44433</c:v>
                </c:pt>
                <c:pt idx="169">
                  <c:v>44434</c:v>
                </c:pt>
                <c:pt idx="170">
                  <c:v>44435</c:v>
                </c:pt>
                <c:pt idx="171">
                  <c:v>44438</c:v>
                </c:pt>
                <c:pt idx="172">
                  <c:v>44439</c:v>
                </c:pt>
                <c:pt idx="173">
                  <c:v>44440</c:v>
                </c:pt>
                <c:pt idx="174">
                  <c:v>44441</c:v>
                </c:pt>
                <c:pt idx="175">
                  <c:v>44442</c:v>
                </c:pt>
                <c:pt idx="176">
                  <c:v>44445</c:v>
                </c:pt>
                <c:pt idx="177">
                  <c:v>44446</c:v>
                </c:pt>
                <c:pt idx="178">
                  <c:v>44447</c:v>
                </c:pt>
                <c:pt idx="179">
                  <c:v>44448</c:v>
                </c:pt>
                <c:pt idx="180">
                  <c:v>44449</c:v>
                </c:pt>
                <c:pt idx="181">
                  <c:v>44452</c:v>
                </c:pt>
                <c:pt idx="182">
                  <c:v>44453</c:v>
                </c:pt>
                <c:pt idx="183">
                  <c:v>44454</c:v>
                </c:pt>
                <c:pt idx="184">
                  <c:v>44455</c:v>
                </c:pt>
                <c:pt idx="185">
                  <c:v>44456</c:v>
                </c:pt>
                <c:pt idx="186">
                  <c:v>44459</c:v>
                </c:pt>
                <c:pt idx="187">
                  <c:v>44460</c:v>
                </c:pt>
                <c:pt idx="188">
                  <c:v>44461</c:v>
                </c:pt>
                <c:pt idx="189">
                  <c:v>44462</c:v>
                </c:pt>
                <c:pt idx="190">
                  <c:v>44463</c:v>
                </c:pt>
                <c:pt idx="191">
                  <c:v>44466</c:v>
                </c:pt>
                <c:pt idx="192">
                  <c:v>44467</c:v>
                </c:pt>
                <c:pt idx="193">
                  <c:v>44468</c:v>
                </c:pt>
                <c:pt idx="194">
                  <c:v>44469</c:v>
                </c:pt>
                <c:pt idx="195">
                  <c:v>44470</c:v>
                </c:pt>
                <c:pt idx="196">
                  <c:v>44473</c:v>
                </c:pt>
                <c:pt idx="197">
                  <c:v>44474</c:v>
                </c:pt>
                <c:pt idx="198">
                  <c:v>44475</c:v>
                </c:pt>
                <c:pt idx="199">
                  <c:v>44476</c:v>
                </c:pt>
                <c:pt idx="200">
                  <c:v>44477</c:v>
                </c:pt>
                <c:pt idx="201">
                  <c:v>44480</c:v>
                </c:pt>
                <c:pt idx="202">
                  <c:v>44481</c:v>
                </c:pt>
                <c:pt idx="203">
                  <c:v>44482</c:v>
                </c:pt>
                <c:pt idx="204">
                  <c:v>44483</c:v>
                </c:pt>
                <c:pt idx="205">
                  <c:v>44484</c:v>
                </c:pt>
                <c:pt idx="206">
                  <c:v>44487</c:v>
                </c:pt>
                <c:pt idx="207">
                  <c:v>44488</c:v>
                </c:pt>
                <c:pt idx="208">
                  <c:v>44489</c:v>
                </c:pt>
                <c:pt idx="209">
                  <c:v>44490</c:v>
                </c:pt>
                <c:pt idx="210">
                  <c:v>44491</c:v>
                </c:pt>
                <c:pt idx="211">
                  <c:v>44494</c:v>
                </c:pt>
                <c:pt idx="212">
                  <c:v>44495</c:v>
                </c:pt>
                <c:pt idx="213">
                  <c:v>44496</c:v>
                </c:pt>
                <c:pt idx="214">
                  <c:v>44497</c:v>
                </c:pt>
                <c:pt idx="215">
                  <c:v>44498</c:v>
                </c:pt>
                <c:pt idx="216">
                  <c:v>44501</c:v>
                </c:pt>
                <c:pt idx="217">
                  <c:v>44502</c:v>
                </c:pt>
                <c:pt idx="218">
                  <c:v>44503</c:v>
                </c:pt>
                <c:pt idx="219">
                  <c:v>44504</c:v>
                </c:pt>
                <c:pt idx="220">
                  <c:v>44505</c:v>
                </c:pt>
                <c:pt idx="221">
                  <c:v>44508</c:v>
                </c:pt>
                <c:pt idx="222">
                  <c:v>44509</c:v>
                </c:pt>
                <c:pt idx="223">
                  <c:v>44510</c:v>
                </c:pt>
                <c:pt idx="224">
                  <c:v>44511</c:v>
                </c:pt>
                <c:pt idx="225">
                  <c:v>44512</c:v>
                </c:pt>
                <c:pt idx="226">
                  <c:v>44515</c:v>
                </c:pt>
                <c:pt idx="227">
                  <c:v>44516</c:v>
                </c:pt>
                <c:pt idx="228">
                  <c:v>44517</c:v>
                </c:pt>
                <c:pt idx="229">
                  <c:v>44518</c:v>
                </c:pt>
                <c:pt idx="230">
                  <c:v>44519</c:v>
                </c:pt>
                <c:pt idx="231">
                  <c:v>44522</c:v>
                </c:pt>
                <c:pt idx="232">
                  <c:v>44523</c:v>
                </c:pt>
                <c:pt idx="233">
                  <c:v>44524</c:v>
                </c:pt>
                <c:pt idx="234">
                  <c:v>44525</c:v>
                </c:pt>
                <c:pt idx="235">
                  <c:v>44526</c:v>
                </c:pt>
                <c:pt idx="236">
                  <c:v>44529</c:v>
                </c:pt>
                <c:pt idx="237">
                  <c:v>44530</c:v>
                </c:pt>
                <c:pt idx="238">
                  <c:v>44531</c:v>
                </c:pt>
                <c:pt idx="239">
                  <c:v>44532</c:v>
                </c:pt>
                <c:pt idx="240">
                  <c:v>44533</c:v>
                </c:pt>
                <c:pt idx="241">
                  <c:v>44536</c:v>
                </c:pt>
                <c:pt idx="242">
                  <c:v>44537</c:v>
                </c:pt>
                <c:pt idx="243">
                  <c:v>44538</c:v>
                </c:pt>
                <c:pt idx="244">
                  <c:v>44539</c:v>
                </c:pt>
                <c:pt idx="245">
                  <c:v>44540</c:v>
                </c:pt>
                <c:pt idx="246">
                  <c:v>44543</c:v>
                </c:pt>
                <c:pt idx="247">
                  <c:v>44544</c:v>
                </c:pt>
                <c:pt idx="248">
                  <c:v>44545</c:v>
                </c:pt>
                <c:pt idx="249">
                  <c:v>44546</c:v>
                </c:pt>
                <c:pt idx="250">
                  <c:v>44547</c:v>
                </c:pt>
                <c:pt idx="251">
                  <c:v>44550</c:v>
                </c:pt>
                <c:pt idx="252">
                  <c:v>44551</c:v>
                </c:pt>
                <c:pt idx="253">
                  <c:v>44552</c:v>
                </c:pt>
                <c:pt idx="254">
                  <c:v>44553</c:v>
                </c:pt>
                <c:pt idx="255">
                  <c:v>44554</c:v>
                </c:pt>
                <c:pt idx="256">
                  <c:v>44557</c:v>
                </c:pt>
                <c:pt idx="257">
                  <c:v>44558</c:v>
                </c:pt>
                <c:pt idx="258">
                  <c:v>44559</c:v>
                </c:pt>
                <c:pt idx="259">
                  <c:v>44560</c:v>
                </c:pt>
                <c:pt idx="260">
                  <c:v>44561</c:v>
                </c:pt>
                <c:pt idx="261">
                  <c:v>44564</c:v>
                </c:pt>
                <c:pt idx="262">
                  <c:v>44565</c:v>
                </c:pt>
                <c:pt idx="263">
                  <c:v>44566</c:v>
                </c:pt>
                <c:pt idx="264">
                  <c:v>44567</c:v>
                </c:pt>
                <c:pt idx="265">
                  <c:v>44568</c:v>
                </c:pt>
                <c:pt idx="266">
                  <c:v>44571</c:v>
                </c:pt>
                <c:pt idx="267">
                  <c:v>44572</c:v>
                </c:pt>
                <c:pt idx="268">
                  <c:v>44573</c:v>
                </c:pt>
                <c:pt idx="269">
                  <c:v>44574</c:v>
                </c:pt>
                <c:pt idx="270">
                  <c:v>44575</c:v>
                </c:pt>
                <c:pt idx="271">
                  <c:v>44578</c:v>
                </c:pt>
                <c:pt idx="272">
                  <c:v>44579</c:v>
                </c:pt>
                <c:pt idx="273">
                  <c:v>44580</c:v>
                </c:pt>
                <c:pt idx="274">
                  <c:v>44581</c:v>
                </c:pt>
                <c:pt idx="275">
                  <c:v>44582</c:v>
                </c:pt>
                <c:pt idx="276">
                  <c:v>44585</c:v>
                </c:pt>
                <c:pt idx="277">
                  <c:v>44586</c:v>
                </c:pt>
                <c:pt idx="278">
                  <c:v>44587</c:v>
                </c:pt>
                <c:pt idx="279">
                  <c:v>44588</c:v>
                </c:pt>
                <c:pt idx="280">
                  <c:v>44589</c:v>
                </c:pt>
                <c:pt idx="281">
                  <c:v>44592</c:v>
                </c:pt>
                <c:pt idx="282">
                  <c:v>44593</c:v>
                </c:pt>
                <c:pt idx="283">
                  <c:v>44594</c:v>
                </c:pt>
                <c:pt idx="284">
                  <c:v>44595</c:v>
                </c:pt>
                <c:pt idx="285">
                  <c:v>44596</c:v>
                </c:pt>
                <c:pt idx="286">
                  <c:v>44599</c:v>
                </c:pt>
                <c:pt idx="287">
                  <c:v>44600</c:v>
                </c:pt>
                <c:pt idx="288">
                  <c:v>44601</c:v>
                </c:pt>
                <c:pt idx="289">
                  <c:v>44602</c:v>
                </c:pt>
                <c:pt idx="290">
                  <c:v>44603</c:v>
                </c:pt>
                <c:pt idx="291">
                  <c:v>44606</c:v>
                </c:pt>
                <c:pt idx="292">
                  <c:v>44607</c:v>
                </c:pt>
                <c:pt idx="293">
                  <c:v>44608</c:v>
                </c:pt>
                <c:pt idx="294">
                  <c:v>44609</c:v>
                </c:pt>
                <c:pt idx="295">
                  <c:v>44610</c:v>
                </c:pt>
                <c:pt idx="296">
                  <c:v>44613</c:v>
                </c:pt>
                <c:pt idx="297">
                  <c:v>44614</c:v>
                </c:pt>
                <c:pt idx="298">
                  <c:v>44615</c:v>
                </c:pt>
                <c:pt idx="299">
                  <c:v>44616</c:v>
                </c:pt>
                <c:pt idx="300">
                  <c:v>44617</c:v>
                </c:pt>
                <c:pt idx="301">
                  <c:v>44620</c:v>
                </c:pt>
                <c:pt idx="302">
                  <c:v>44620</c:v>
                </c:pt>
                <c:pt idx="303">
                  <c:v>44621</c:v>
                </c:pt>
                <c:pt idx="304">
                  <c:v>44622</c:v>
                </c:pt>
                <c:pt idx="305">
                  <c:v>44623</c:v>
                </c:pt>
                <c:pt idx="306">
                  <c:v>44624</c:v>
                </c:pt>
                <c:pt idx="307">
                  <c:v>44627</c:v>
                </c:pt>
                <c:pt idx="308">
                  <c:v>44628</c:v>
                </c:pt>
                <c:pt idx="309">
                  <c:v>44629</c:v>
                </c:pt>
                <c:pt idx="310">
                  <c:v>44630</c:v>
                </c:pt>
                <c:pt idx="311">
                  <c:v>44631</c:v>
                </c:pt>
                <c:pt idx="312">
                  <c:v>44634</c:v>
                </c:pt>
                <c:pt idx="313">
                  <c:v>44635</c:v>
                </c:pt>
                <c:pt idx="314">
                  <c:v>44636</c:v>
                </c:pt>
                <c:pt idx="315">
                  <c:v>44637</c:v>
                </c:pt>
                <c:pt idx="316">
                  <c:v>44638</c:v>
                </c:pt>
                <c:pt idx="317">
                  <c:v>44641</c:v>
                </c:pt>
                <c:pt idx="318">
                  <c:v>44642</c:v>
                </c:pt>
                <c:pt idx="319">
                  <c:v>44643</c:v>
                </c:pt>
                <c:pt idx="320">
                  <c:v>44644</c:v>
                </c:pt>
                <c:pt idx="321">
                  <c:v>44645</c:v>
                </c:pt>
                <c:pt idx="322">
                  <c:v>44648</c:v>
                </c:pt>
                <c:pt idx="323">
                  <c:v>44649</c:v>
                </c:pt>
                <c:pt idx="324">
                  <c:v>44650</c:v>
                </c:pt>
                <c:pt idx="325">
                  <c:v>44651</c:v>
                </c:pt>
                <c:pt idx="326">
                  <c:v>44652</c:v>
                </c:pt>
                <c:pt idx="327">
                  <c:v>44655</c:v>
                </c:pt>
                <c:pt idx="328">
                  <c:v>44656</c:v>
                </c:pt>
                <c:pt idx="329">
                  <c:v>44657</c:v>
                </c:pt>
                <c:pt idx="330">
                  <c:v>44658</c:v>
                </c:pt>
                <c:pt idx="331">
                  <c:v>44659</c:v>
                </c:pt>
                <c:pt idx="332">
                  <c:v>44662</c:v>
                </c:pt>
                <c:pt idx="333">
                  <c:v>44663</c:v>
                </c:pt>
                <c:pt idx="334">
                  <c:v>44664</c:v>
                </c:pt>
                <c:pt idx="335">
                  <c:v>44665</c:v>
                </c:pt>
                <c:pt idx="336">
                  <c:v>44666</c:v>
                </c:pt>
                <c:pt idx="337">
                  <c:v>44669</c:v>
                </c:pt>
                <c:pt idx="338">
                  <c:v>44670</c:v>
                </c:pt>
                <c:pt idx="339">
                  <c:v>44671</c:v>
                </c:pt>
                <c:pt idx="340">
                  <c:v>44672</c:v>
                </c:pt>
                <c:pt idx="341">
                  <c:v>44673</c:v>
                </c:pt>
                <c:pt idx="342">
                  <c:v>44676</c:v>
                </c:pt>
                <c:pt idx="343">
                  <c:v>44677</c:v>
                </c:pt>
                <c:pt idx="344">
                  <c:v>44678</c:v>
                </c:pt>
                <c:pt idx="345">
                  <c:v>44679</c:v>
                </c:pt>
                <c:pt idx="346">
                  <c:v>44680</c:v>
                </c:pt>
                <c:pt idx="347">
                  <c:v>44683</c:v>
                </c:pt>
                <c:pt idx="348">
                  <c:v>44684</c:v>
                </c:pt>
                <c:pt idx="349">
                  <c:v>44685</c:v>
                </c:pt>
                <c:pt idx="350">
                  <c:v>44686</c:v>
                </c:pt>
                <c:pt idx="351">
                  <c:v>44687</c:v>
                </c:pt>
                <c:pt idx="352">
                  <c:v>44690</c:v>
                </c:pt>
                <c:pt idx="353">
                  <c:v>44691</c:v>
                </c:pt>
                <c:pt idx="354">
                  <c:v>44692</c:v>
                </c:pt>
                <c:pt idx="355">
                  <c:v>44693</c:v>
                </c:pt>
                <c:pt idx="356">
                  <c:v>44694</c:v>
                </c:pt>
                <c:pt idx="357">
                  <c:v>44697</c:v>
                </c:pt>
                <c:pt idx="358">
                  <c:v>44698</c:v>
                </c:pt>
                <c:pt idx="359">
                  <c:v>44699</c:v>
                </c:pt>
                <c:pt idx="360">
                  <c:v>44700</c:v>
                </c:pt>
                <c:pt idx="361">
                  <c:v>44701</c:v>
                </c:pt>
                <c:pt idx="362">
                  <c:v>44704</c:v>
                </c:pt>
                <c:pt idx="363">
                  <c:v>44705</c:v>
                </c:pt>
                <c:pt idx="364">
                  <c:v>44706</c:v>
                </c:pt>
                <c:pt idx="365">
                  <c:v>44707</c:v>
                </c:pt>
                <c:pt idx="366">
                  <c:v>44708</c:v>
                </c:pt>
                <c:pt idx="367">
                  <c:v>44711</c:v>
                </c:pt>
                <c:pt idx="368">
                  <c:v>44712</c:v>
                </c:pt>
                <c:pt idx="369">
                  <c:v>44713</c:v>
                </c:pt>
                <c:pt idx="370">
                  <c:v>44714</c:v>
                </c:pt>
                <c:pt idx="371">
                  <c:v>44715</c:v>
                </c:pt>
                <c:pt idx="372">
                  <c:v>44718</c:v>
                </c:pt>
                <c:pt idx="373">
                  <c:v>44719</c:v>
                </c:pt>
                <c:pt idx="374">
                  <c:v>44720</c:v>
                </c:pt>
                <c:pt idx="375">
                  <c:v>44721</c:v>
                </c:pt>
                <c:pt idx="376">
                  <c:v>44722</c:v>
                </c:pt>
                <c:pt idx="377">
                  <c:v>44725</c:v>
                </c:pt>
                <c:pt idx="378">
                  <c:v>44726</c:v>
                </c:pt>
                <c:pt idx="379">
                  <c:v>44727</c:v>
                </c:pt>
                <c:pt idx="380">
                  <c:v>44728</c:v>
                </c:pt>
                <c:pt idx="381">
                  <c:v>44729</c:v>
                </c:pt>
                <c:pt idx="382">
                  <c:v>44732</c:v>
                </c:pt>
                <c:pt idx="383">
                  <c:v>44733</c:v>
                </c:pt>
                <c:pt idx="384">
                  <c:v>44734</c:v>
                </c:pt>
                <c:pt idx="385">
                  <c:v>44735</c:v>
                </c:pt>
                <c:pt idx="386">
                  <c:v>44736</c:v>
                </c:pt>
                <c:pt idx="387">
                  <c:v>44739</c:v>
                </c:pt>
                <c:pt idx="388">
                  <c:v>44740</c:v>
                </c:pt>
                <c:pt idx="389">
                  <c:v>44741</c:v>
                </c:pt>
                <c:pt idx="390">
                  <c:v>44742</c:v>
                </c:pt>
                <c:pt idx="391">
                  <c:v>44743</c:v>
                </c:pt>
                <c:pt idx="392">
                  <c:v>44746</c:v>
                </c:pt>
                <c:pt idx="393">
                  <c:v>44747</c:v>
                </c:pt>
                <c:pt idx="394">
                  <c:v>44748</c:v>
                </c:pt>
                <c:pt idx="395">
                  <c:v>44749</c:v>
                </c:pt>
                <c:pt idx="396">
                  <c:v>44750</c:v>
                </c:pt>
                <c:pt idx="397">
                  <c:v>44753</c:v>
                </c:pt>
                <c:pt idx="398">
                  <c:v>44754</c:v>
                </c:pt>
                <c:pt idx="399">
                  <c:v>44755</c:v>
                </c:pt>
                <c:pt idx="400">
                  <c:v>44756</c:v>
                </c:pt>
                <c:pt idx="401">
                  <c:v>44757</c:v>
                </c:pt>
                <c:pt idx="402">
                  <c:v>44760</c:v>
                </c:pt>
                <c:pt idx="403">
                  <c:v>44761</c:v>
                </c:pt>
                <c:pt idx="404">
                  <c:v>44762</c:v>
                </c:pt>
                <c:pt idx="405">
                  <c:v>44763</c:v>
                </c:pt>
                <c:pt idx="406">
                  <c:v>44764</c:v>
                </c:pt>
                <c:pt idx="407">
                  <c:v>44767</c:v>
                </c:pt>
                <c:pt idx="408">
                  <c:v>44768</c:v>
                </c:pt>
                <c:pt idx="409">
                  <c:v>44769</c:v>
                </c:pt>
                <c:pt idx="410">
                  <c:v>44770</c:v>
                </c:pt>
                <c:pt idx="411">
                  <c:v>44771</c:v>
                </c:pt>
                <c:pt idx="412">
                  <c:v>44774</c:v>
                </c:pt>
                <c:pt idx="413">
                  <c:v>44775</c:v>
                </c:pt>
                <c:pt idx="414">
                  <c:v>44776</c:v>
                </c:pt>
                <c:pt idx="415">
                  <c:v>44777</c:v>
                </c:pt>
                <c:pt idx="416">
                  <c:v>44778</c:v>
                </c:pt>
                <c:pt idx="417">
                  <c:v>44781</c:v>
                </c:pt>
                <c:pt idx="418">
                  <c:v>44782</c:v>
                </c:pt>
                <c:pt idx="419">
                  <c:v>44783</c:v>
                </c:pt>
                <c:pt idx="420">
                  <c:v>44784</c:v>
                </c:pt>
                <c:pt idx="421">
                  <c:v>44785</c:v>
                </c:pt>
                <c:pt idx="422">
                  <c:v>44788</c:v>
                </c:pt>
                <c:pt idx="423">
                  <c:v>44789</c:v>
                </c:pt>
                <c:pt idx="424">
                  <c:v>44790</c:v>
                </c:pt>
                <c:pt idx="425">
                  <c:v>44791</c:v>
                </c:pt>
                <c:pt idx="426">
                  <c:v>44792</c:v>
                </c:pt>
                <c:pt idx="427">
                  <c:v>44795</c:v>
                </c:pt>
                <c:pt idx="428">
                  <c:v>44796</c:v>
                </c:pt>
                <c:pt idx="429">
                  <c:v>44797</c:v>
                </c:pt>
                <c:pt idx="430">
                  <c:v>44798</c:v>
                </c:pt>
                <c:pt idx="431">
                  <c:v>44799</c:v>
                </c:pt>
                <c:pt idx="432">
                  <c:v>44802</c:v>
                </c:pt>
                <c:pt idx="433">
                  <c:v>44803</c:v>
                </c:pt>
                <c:pt idx="434">
                  <c:v>44804</c:v>
                </c:pt>
                <c:pt idx="435">
                  <c:v>44805</c:v>
                </c:pt>
                <c:pt idx="436">
                  <c:v>44806</c:v>
                </c:pt>
                <c:pt idx="437">
                  <c:v>44809</c:v>
                </c:pt>
                <c:pt idx="438">
                  <c:v>44810</c:v>
                </c:pt>
                <c:pt idx="439">
                  <c:v>44811</c:v>
                </c:pt>
                <c:pt idx="440">
                  <c:v>44812</c:v>
                </c:pt>
                <c:pt idx="441">
                  <c:v>44813</c:v>
                </c:pt>
                <c:pt idx="442">
                  <c:v>44816</c:v>
                </c:pt>
                <c:pt idx="443">
                  <c:v>44817</c:v>
                </c:pt>
                <c:pt idx="444">
                  <c:v>44818</c:v>
                </c:pt>
                <c:pt idx="445">
                  <c:v>44819</c:v>
                </c:pt>
                <c:pt idx="446">
                  <c:v>44820</c:v>
                </c:pt>
                <c:pt idx="447">
                  <c:v>44823</c:v>
                </c:pt>
                <c:pt idx="448">
                  <c:v>44824</c:v>
                </c:pt>
                <c:pt idx="449">
                  <c:v>44825</c:v>
                </c:pt>
                <c:pt idx="450">
                  <c:v>44826</c:v>
                </c:pt>
                <c:pt idx="451">
                  <c:v>44827</c:v>
                </c:pt>
                <c:pt idx="452">
                  <c:v>44830</c:v>
                </c:pt>
                <c:pt idx="453">
                  <c:v>44831</c:v>
                </c:pt>
                <c:pt idx="454">
                  <c:v>44832</c:v>
                </c:pt>
                <c:pt idx="455">
                  <c:v>44833</c:v>
                </c:pt>
                <c:pt idx="456">
                  <c:v>44834</c:v>
                </c:pt>
                <c:pt idx="457">
                  <c:v>44837</c:v>
                </c:pt>
                <c:pt idx="458">
                  <c:v>44838</c:v>
                </c:pt>
                <c:pt idx="459">
                  <c:v>44839</c:v>
                </c:pt>
                <c:pt idx="460">
                  <c:v>44840</c:v>
                </c:pt>
                <c:pt idx="461">
                  <c:v>44841</c:v>
                </c:pt>
                <c:pt idx="462">
                  <c:v>44844</c:v>
                </c:pt>
                <c:pt idx="463">
                  <c:v>44845</c:v>
                </c:pt>
                <c:pt idx="464">
                  <c:v>44846</c:v>
                </c:pt>
                <c:pt idx="465">
                  <c:v>44847</c:v>
                </c:pt>
                <c:pt idx="466">
                  <c:v>44848</c:v>
                </c:pt>
                <c:pt idx="467">
                  <c:v>44851</c:v>
                </c:pt>
                <c:pt idx="468">
                  <c:v>44852</c:v>
                </c:pt>
                <c:pt idx="469">
                  <c:v>44853</c:v>
                </c:pt>
                <c:pt idx="470">
                  <c:v>44854</c:v>
                </c:pt>
                <c:pt idx="471">
                  <c:v>44855</c:v>
                </c:pt>
                <c:pt idx="472">
                  <c:v>44858</c:v>
                </c:pt>
                <c:pt idx="473">
                  <c:v>44859</c:v>
                </c:pt>
                <c:pt idx="474">
                  <c:v>44860</c:v>
                </c:pt>
                <c:pt idx="475">
                  <c:v>44861</c:v>
                </c:pt>
                <c:pt idx="476">
                  <c:v>44862</c:v>
                </c:pt>
                <c:pt idx="477">
                  <c:v>44865</c:v>
                </c:pt>
                <c:pt idx="478">
                  <c:v>44866</c:v>
                </c:pt>
                <c:pt idx="479">
                  <c:v>44867</c:v>
                </c:pt>
                <c:pt idx="480">
                  <c:v>44868</c:v>
                </c:pt>
                <c:pt idx="481">
                  <c:v>44869</c:v>
                </c:pt>
                <c:pt idx="482">
                  <c:v>44872</c:v>
                </c:pt>
                <c:pt idx="483">
                  <c:v>44873</c:v>
                </c:pt>
                <c:pt idx="484">
                  <c:v>44874</c:v>
                </c:pt>
                <c:pt idx="485">
                  <c:v>44875</c:v>
                </c:pt>
                <c:pt idx="486">
                  <c:v>44876</c:v>
                </c:pt>
                <c:pt idx="487">
                  <c:v>44879</c:v>
                </c:pt>
                <c:pt idx="488">
                  <c:v>44880</c:v>
                </c:pt>
                <c:pt idx="489">
                  <c:v>44881</c:v>
                </c:pt>
                <c:pt idx="490">
                  <c:v>44882</c:v>
                </c:pt>
                <c:pt idx="491">
                  <c:v>44883</c:v>
                </c:pt>
                <c:pt idx="492">
                  <c:v>44886</c:v>
                </c:pt>
                <c:pt idx="493">
                  <c:v>44887</c:v>
                </c:pt>
                <c:pt idx="494">
                  <c:v>44888</c:v>
                </c:pt>
                <c:pt idx="495">
                  <c:v>44889</c:v>
                </c:pt>
                <c:pt idx="496">
                  <c:v>44890</c:v>
                </c:pt>
                <c:pt idx="497">
                  <c:v>44893</c:v>
                </c:pt>
                <c:pt idx="498">
                  <c:v>44894</c:v>
                </c:pt>
                <c:pt idx="499">
                  <c:v>44895</c:v>
                </c:pt>
                <c:pt idx="500">
                  <c:v>44896</c:v>
                </c:pt>
                <c:pt idx="501">
                  <c:v>44897</c:v>
                </c:pt>
                <c:pt idx="502">
                  <c:v>44900</c:v>
                </c:pt>
                <c:pt idx="503">
                  <c:v>44901</c:v>
                </c:pt>
                <c:pt idx="504">
                  <c:v>44902</c:v>
                </c:pt>
                <c:pt idx="505">
                  <c:v>44903</c:v>
                </c:pt>
                <c:pt idx="506">
                  <c:v>44904</c:v>
                </c:pt>
                <c:pt idx="507">
                  <c:v>44907</c:v>
                </c:pt>
                <c:pt idx="508">
                  <c:v>44908</c:v>
                </c:pt>
                <c:pt idx="509">
                  <c:v>44909</c:v>
                </c:pt>
                <c:pt idx="510">
                  <c:v>44910</c:v>
                </c:pt>
                <c:pt idx="511">
                  <c:v>44911</c:v>
                </c:pt>
                <c:pt idx="512">
                  <c:v>44914</c:v>
                </c:pt>
                <c:pt idx="513">
                  <c:v>44915</c:v>
                </c:pt>
                <c:pt idx="514">
                  <c:v>44916</c:v>
                </c:pt>
                <c:pt idx="515">
                  <c:v>44917</c:v>
                </c:pt>
                <c:pt idx="516">
                  <c:v>44918</c:v>
                </c:pt>
                <c:pt idx="517">
                  <c:v>44921</c:v>
                </c:pt>
                <c:pt idx="518">
                  <c:v>44922</c:v>
                </c:pt>
                <c:pt idx="519">
                  <c:v>44923</c:v>
                </c:pt>
                <c:pt idx="520">
                  <c:v>44924</c:v>
                </c:pt>
                <c:pt idx="521">
                  <c:v>44925</c:v>
                </c:pt>
                <c:pt idx="522">
                  <c:v>44928</c:v>
                </c:pt>
                <c:pt idx="523">
                  <c:v>44929</c:v>
                </c:pt>
                <c:pt idx="524">
                  <c:v>44930</c:v>
                </c:pt>
                <c:pt idx="525">
                  <c:v>44931</c:v>
                </c:pt>
                <c:pt idx="526">
                  <c:v>44932</c:v>
                </c:pt>
                <c:pt idx="527">
                  <c:v>44935</c:v>
                </c:pt>
                <c:pt idx="528">
                  <c:v>44936</c:v>
                </c:pt>
                <c:pt idx="529">
                  <c:v>44937</c:v>
                </c:pt>
                <c:pt idx="530">
                  <c:v>44938</c:v>
                </c:pt>
                <c:pt idx="531">
                  <c:v>44939</c:v>
                </c:pt>
                <c:pt idx="532">
                  <c:v>44942</c:v>
                </c:pt>
                <c:pt idx="533">
                  <c:v>44943</c:v>
                </c:pt>
                <c:pt idx="534">
                  <c:v>44944</c:v>
                </c:pt>
                <c:pt idx="535">
                  <c:v>44945</c:v>
                </c:pt>
                <c:pt idx="536">
                  <c:v>44946</c:v>
                </c:pt>
                <c:pt idx="537">
                  <c:v>44949</c:v>
                </c:pt>
                <c:pt idx="538">
                  <c:v>44950</c:v>
                </c:pt>
                <c:pt idx="539">
                  <c:v>44951</c:v>
                </c:pt>
                <c:pt idx="540">
                  <c:v>44952</c:v>
                </c:pt>
                <c:pt idx="541">
                  <c:v>44953</c:v>
                </c:pt>
                <c:pt idx="542">
                  <c:v>44956</c:v>
                </c:pt>
                <c:pt idx="543">
                  <c:v>44957</c:v>
                </c:pt>
                <c:pt idx="544">
                  <c:v>44958</c:v>
                </c:pt>
                <c:pt idx="545">
                  <c:v>44959</c:v>
                </c:pt>
                <c:pt idx="546">
                  <c:v>44960</c:v>
                </c:pt>
                <c:pt idx="547">
                  <c:v>44963</c:v>
                </c:pt>
                <c:pt idx="548">
                  <c:v>44964</c:v>
                </c:pt>
                <c:pt idx="549">
                  <c:v>44965</c:v>
                </c:pt>
                <c:pt idx="550">
                  <c:v>44966</c:v>
                </c:pt>
                <c:pt idx="551">
                  <c:v>44967</c:v>
                </c:pt>
                <c:pt idx="552">
                  <c:v>44970</c:v>
                </c:pt>
                <c:pt idx="553">
                  <c:v>44971</c:v>
                </c:pt>
                <c:pt idx="554">
                  <c:v>44972</c:v>
                </c:pt>
                <c:pt idx="555">
                  <c:v>44973</c:v>
                </c:pt>
                <c:pt idx="556">
                  <c:v>44974</c:v>
                </c:pt>
                <c:pt idx="557">
                  <c:v>44977</c:v>
                </c:pt>
                <c:pt idx="558">
                  <c:v>44978</c:v>
                </c:pt>
                <c:pt idx="559">
                  <c:v>44979</c:v>
                </c:pt>
                <c:pt idx="560">
                  <c:v>44980</c:v>
                </c:pt>
                <c:pt idx="561">
                  <c:v>44981</c:v>
                </c:pt>
                <c:pt idx="562">
                  <c:v>44984</c:v>
                </c:pt>
                <c:pt idx="563">
                  <c:v>44985</c:v>
                </c:pt>
                <c:pt idx="564">
                  <c:v>44986</c:v>
                </c:pt>
                <c:pt idx="565">
                  <c:v>44987</c:v>
                </c:pt>
                <c:pt idx="566">
                  <c:v>44988</c:v>
                </c:pt>
                <c:pt idx="567">
                  <c:v>44991</c:v>
                </c:pt>
                <c:pt idx="568">
                  <c:v>44992</c:v>
                </c:pt>
                <c:pt idx="569">
                  <c:v>44993</c:v>
                </c:pt>
                <c:pt idx="570">
                  <c:v>44994</c:v>
                </c:pt>
                <c:pt idx="571">
                  <c:v>44995</c:v>
                </c:pt>
                <c:pt idx="572">
                  <c:v>44998</c:v>
                </c:pt>
                <c:pt idx="573">
                  <c:v>44999</c:v>
                </c:pt>
                <c:pt idx="574">
                  <c:v>45000</c:v>
                </c:pt>
                <c:pt idx="575">
                  <c:v>45001</c:v>
                </c:pt>
                <c:pt idx="576">
                  <c:v>45002</c:v>
                </c:pt>
                <c:pt idx="577">
                  <c:v>45005</c:v>
                </c:pt>
                <c:pt idx="578">
                  <c:v>45006</c:v>
                </c:pt>
                <c:pt idx="579">
                  <c:v>45007</c:v>
                </c:pt>
                <c:pt idx="580">
                  <c:v>45008</c:v>
                </c:pt>
                <c:pt idx="581">
                  <c:v>45009</c:v>
                </c:pt>
                <c:pt idx="582">
                  <c:v>45012</c:v>
                </c:pt>
                <c:pt idx="583">
                  <c:v>45013</c:v>
                </c:pt>
                <c:pt idx="584">
                  <c:v>45014</c:v>
                </c:pt>
                <c:pt idx="585">
                  <c:v>45015</c:v>
                </c:pt>
                <c:pt idx="586">
                  <c:v>45016</c:v>
                </c:pt>
                <c:pt idx="587">
                  <c:v>45019</c:v>
                </c:pt>
                <c:pt idx="588">
                  <c:v>45020</c:v>
                </c:pt>
                <c:pt idx="589">
                  <c:v>45021</c:v>
                </c:pt>
                <c:pt idx="590">
                  <c:v>45022</c:v>
                </c:pt>
                <c:pt idx="591">
                  <c:v>45023</c:v>
                </c:pt>
                <c:pt idx="592">
                  <c:v>45026</c:v>
                </c:pt>
                <c:pt idx="593">
                  <c:v>45027</c:v>
                </c:pt>
                <c:pt idx="594">
                  <c:v>45028</c:v>
                </c:pt>
                <c:pt idx="595">
                  <c:v>45029</c:v>
                </c:pt>
                <c:pt idx="596">
                  <c:v>45030</c:v>
                </c:pt>
                <c:pt idx="597">
                  <c:v>45033</c:v>
                </c:pt>
                <c:pt idx="598">
                  <c:v>45034</c:v>
                </c:pt>
                <c:pt idx="599">
                  <c:v>45035</c:v>
                </c:pt>
                <c:pt idx="600">
                  <c:v>45036</c:v>
                </c:pt>
                <c:pt idx="601">
                  <c:v>45037</c:v>
                </c:pt>
                <c:pt idx="602">
                  <c:v>45040</c:v>
                </c:pt>
                <c:pt idx="603">
                  <c:v>45041</c:v>
                </c:pt>
                <c:pt idx="604">
                  <c:v>45042</c:v>
                </c:pt>
                <c:pt idx="605">
                  <c:v>45043</c:v>
                </c:pt>
                <c:pt idx="606">
                  <c:v>45044</c:v>
                </c:pt>
                <c:pt idx="607">
                  <c:v>45047</c:v>
                </c:pt>
                <c:pt idx="608">
                  <c:v>45048</c:v>
                </c:pt>
                <c:pt idx="609">
                  <c:v>45049</c:v>
                </c:pt>
                <c:pt idx="610">
                  <c:v>45050</c:v>
                </c:pt>
                <c:pt idx="611">
                  <c:v>45051</c:v>
                </c:pt>
                <c:pt idx="612">
                  <c:v>45054</c:v>
                </c:pt>
                <c:pt idx="613">
                  <c:v>45055</c:v>
                </c:pt>
                <c:pt idx="614">
                  <c:v>45056</c:v>
                </c:pt>
                <c:pt idx="615">
                  <c:v>45057</c:v>
                </c:pt>
                <c:pt idx="616">
                  <c:v>45058</c:v>
                </c:pt>
                <c:pt idx="617">
                  <c:v>45061</c:v>
                </c:pt>
                <c:pt idx="618">
                  <c:v>45062</c:v>
                </c:pt>
                <c:pt idx="619">
                  <c:v>45063</c:v>
                </c:pt>
                <c:pt idx="620">
                  <c:v>45064</c:v>
                </c:pt>
                <c:pt idx="621">
                  <c:v>45065</c:v>
                </c:pt>
                <c:pt idx="622">
                  <c:v>45068</c:v>
                </c:pt>
                <c:pt idx="623">
                  <c:v>45069</c:v>
                </c:pt>
                <c:pt idx="624">
                  <c:v>45070</c:v>
                </c:pt>
                <c:pt idx="625">
                  <c:v>45071</c:v>
                </c:pt>
                <c:pt idx="626">
                  <c:v>45072</c:v>
                </c:pt>
                <c:pt idx="627">
                  <c:v>45075</c:v>
                </c:pt>
                <c:pt idx="628">
                  <c:v>45076</c:v>
                </c:pt>
                <c:pt idx="629">
                  <c:v>45077</c:v>
                </c:pt>
                <c:pt idx="630">
                  <c:v>45078</c:v>
                </c:pt>
                <c:pt idx="631">
                  <c:v>45079</c:v>
                </c:pt>
                <c:pt idx="632">
                  <c:v>45082</c:v>
                </c:pt>
                <c:pt idx="633">
                  <c:v>45083</c:v>
                </c:pt>
                <c:pt idx="634">
                  <c:v>45084</c:v>
                </c:pt>
                <c:pt idx="635">
                  <c:v>45085</c:v>
                </c:pt>
                <c:pt idx="636">
                  <c:v>45086</c:v>
                </c:pt>
                <c:pt idx="637">
                  <c:v>45089</c:v>
                </c:pt>
                <c:pt idx="638">
                  <c:v>45090</c:v>
                </c:pt>
                <c:pt idx="639">
                  <c:v>45091</c:v>
                </c:pt>
                <c:pt idx="640">
                  <c:v>45092</c:v>
                </c:pt>
                <c:pt idx="641">
                  <c:v>45093</c:v>
                </c:pt>
                <c:pt idx="642">
                  <c:v>45096</c:v>
                </c:pt>
                <c:pt idx="643">
                  <c:v>45097</c:v>
                </c:pt>
                <c:pt idx="644">
                  <c:v>45098</c:v>
                </c:pt>
                <c:pt idx="645">
                  <c:v>45099</c:v>
                </c:pt>
                <c:pt idx="646">
                  <c:v>45100</c:v>
                </c:pt>
                <c:pt idx="647">
                  <c:v>45103</c:v>
                </c:pt>
                <c:pt idx="648">
                  <c:v>45104</c:v>
                </c:pt>
                <c:pt idx="649">
                  <c:v>45105</c:v>
                </c:pt>
                <c:pt idx="650">
                  <c:v>45106</c:v>
                </c:pt>
                <c:pt idx="651">
                  <c:v>45107</c:v>
                </c:pt>
                <c:pt idx="652">
                  <c:v>45110</c:v>
                </c:pt>
                <c:pt idx="653">
                  <c:v>45111</c:v>
                </c:pt>
                <c:pt idx="654">
                  <c:v>45112</c:v>
                </c:pt>
                <c:pt idx="655">
                  <c:v>45113</c:v>
                </c:pt>
                <c:pt idx="656">
                  <c:v>45114</c:v>
                </c:pt>
                <c:pt idx="657">
                  <c:v>45117</c:v>
                </c:pt>
                <c:pt idx="658">
                  <c:v>45118</c:v>
                </c:pt>
                <c:pt idx="659">
                  <c:v>45119</c:v>
                </c:pt>
                <c:pt idx="660">
                  <c:v>45120</c:v>
                </c:pt>
                <c:pt idx="661">
                  <c:v>45121</c:v>
                </c:pt>
                <c:pt idx="662">
                  <c:v>45124</c:v>
                </c:pt>
                <c:pt idx="663">
                  <c:v>45125</c:v>
                </c:pt>
                <c:pt idx="664">
                  <c:v>45126</c:v>
                </c:pt>
                <c:pt idx="665">
                  <c:v>45127</c:v>
                </c:pt>
                <c:pt idx="666">
                  <c:v>45128</c:v>
                </c:pt>
                <c:pt idx="667">
                  <c:v>45131</c:v>
                </c:pt>
                <c:pt idx="668">
                  <c:v>45132</c:v>
                </c:pt>
                <c:pt idx="669">
                  <c:v>45133</c:v>
                </c:pt>
                <c:pt idx="670">
                  <c:v>45134</c:v>
                </c:pt>
                <c:pt idx="671">
                  <c:v>45135</c:v>
                </c:pt>
                <c:pt idx="672">
                  <c:v>45138</c:v>
                </c:pt>
                <c:pt idx="673">
                  <c:v>45139</c:v>
                </c:pt>
                <c:pt idx="674">
                  <c:v>45140</c:v>
                </c:pt>
                <c:pt idx="675">
                  <c:v>45141</c:v>
                </c:pt>
                <c:pt idx="676">
                  <c:v>45142</c:v>
                </c:pt>
                <c:pt idx="677">
                  <c:v>45145</c:v>
                </c:pt>
                <c:pt idx="678">
                  <c:v>45146</c:v>
                </c:pt>
                <c:pt idx="679">
                  <c:v>45147</c:v>
                </c:pt>
                <c:pt idx="680">
                  <c:v>45148</c:v>
                </c:pt>
                <c:pt idx="681">
                  <c:v>45149</c:v>
                </c:pt>
                <c:pt idx="682">
                  <c:v>45152</c:v>
                </c:pt>
                <c:pt idx="683">
                  <c:v>45153</c:v>
                </c:pt>
                <c:pt idx="684">
                  <c:v>45154</c:v>
                </c:pt>
                <c:pt idx="685">
                  <c:v>45155</c:v>
                </c:pt>
                <c:pt idx="686">
                  <c:v>45156</c:v>
                </c:pt>
                <c:pt idx="687">
                  <c:v>45159</c:v>
                </c:pt>
                <c:pt idx="688">
                  <c:v>45160</c:v>
                </c:pt>
                <c:pt idx="689">
                  <c:v>45161</c:v>
                </c:pt>
                <c:pt idx="690">
                  <c:v>45162</c:v>
                </c:pt>
                <c:pt idx="691">
                  <c:v>45163</c:v>
                </c:pt>
                <c:pt idx="692">
                  <c:v>45166</c:v>
                </c:pt>
                <c:pt idx="693">
                  <c:v>45167</c:v>
                </c:pt>
                <c:pt idx="694">
                  <c:v>45168</c:v>
                </c:pt>
                <c:pt idx="695">
                  <c:v>45169</c:v>
                </c:pt>
                <c:pt idx="696">
                  <c:v>45170</c:v>
                </c:pt>
                <c:pt idx="697">
                  <c:v>45173</c:v>
                </c:pt>
                <c:pt idx="698">
                  <c:v>45174</c:v>
                </c:pt>
                <c:pt idx="699">
                  <c:v>45175</c:v>
                </c:pt>
                <c:pt idx="700">
                  <c:v>45176</c:v>
                </c:pt>
                <c:pt idx="701">
                  <c:v>45177</c:v>
                </c:pt>
                <c:pt idx="702">
                  <c:v>45180</c:v>
                </c:pt>
                <c:pt idx="703">
                  <c:v>45181</c:v>
                </c:pt>
                <c:pt idx="704">
                  <c:v>45182</c:v>
                </c:pt>
                <c:pt idx="705">
                  <c:v>45183</c:v>
                </c:pt>
                <c:pt idx="706">
                  <c:v>45184</c:v>
                </c:pt>
                <c:pt idx="707">
                  <c:v>45187</c:v>
                </c:pt>
                <c:pt idx="708">
                  <c:v>45188</c:v>
                </c:pt>
                <c:pt idx="709">
                  <c:v>45189</c:v>
                </c:pt>
                <c:pt idx="710">
                  <c:v>45190</c:v>
                </c:pt>
                <c:pt idx="711">
                  <c:v>45191</c:v>
                </c:pt>
                <c:pt idx="712">
                  <c:v>45194</c:v>
                </c:pt>
                <c:pt idx="713">
                  <c:v>45195</c:v>
                </c:pt>
                <c:pt idx="714">
                  <c:v>45196</c:v>
                </c:pt>
                <c:pt idx="715">
                  <c:v>45197</c:v>
                </c:pt>
                <c:pt idx="716">
                  <c:v>45198</c:v>
                </c:pt>
                <c:pt idx="717">
                  <c:v>45201</c:v>
                </c:pt>
                <c:pt idx="718">
                  <c:v>45202</c:v>
                </c:pt>
                <c:pt idx="719">
                  <c:v>45203</c:v>
                </c:pt>
                <c:pt idx="720">
                  <c:v>45204</c:v>
                </c:pt>
                <c:pt idx="721">
                  <c:v>45205</c:v>
                </c:pt>
                <c:pt idx="722">
                  <c:v>45208</c:v>
                </c:pt>
                <c:pt idx="723">
                  <c:v>45209</c:v>
                </c:pt>
                <c:pt idx="724">
                  <c:v>45211</c:v>
                </c:pt>
                <c:pt idx="725">
                  <c:v>45212</c:v>
                </c:pt>
                <c:pt idx="726">
                  <c:v>45215</c:v>
                </c:pt>
                <c:pt idx="727">
                  <c:v>45216</c:v>
                </c:pt>
                <c:pt idx="728">
                  <c:v>45217</c:v>
                </c:pt>
                <c:pt idx="729">
                  <c:v>45218</c:v>
                </c:pt>
                <c:pt idx="730">
                  <c:v>45219</c:v>
                </c:pt>
                <c:pt idx="731">
                  <c:v>45222</c:v>
                </c:pt>
                <c:pt idx="732">
                  <c:v>45223</c:v>
                </c:pt>
                <c:pt idx="733">
                  <c:v>45224</c:v>
                </c:pt>
                <c:pt idx="734">
                  <c:v>45225</c:v>
                </c:pt>
                <c:pt idx="735">
                  <c:v>45226</c:v>
                </c:pt>
                <c:pt idx="736">
                  <c:v>45229</c:v>
                </c:pt>
                <c:pt idx="737">
                  <c:v>45230</c:v>
                </c:pt>
                <c:pt idx="738">
                  <c:v>45231</c:v>
                </c:pt>
                <c:pt idx="739">
                  <c:v>45232</c:v>
                </c:pt>
                <c:pt idx="740">
                  <c:v>45233</c:v>
                </c:pt>
                <c:pt idx="741">
                  <c:v>45236</c:v>
                </c:pt>
                <c:pt idx="742">
                  <c:v>45237</c:v>
                </c:pt>
                <c:pt idx="743">
                  <c:v>45238</c:v>
                </c:pt>
                <c:pt idx="744">
                  <c:v>45239</c:v>
                </c:pt>
                <c:pt idx="745">
                  <c:v>45240</c:v>
                </c:pt>
                <c:pt idx="746">
                  <c:v>45243</c:v>
                </c:pt>
                <c:pt idx="747">
                  <c:v>45244</c:v>
                </c:pt>
                <c:pt idx="748">
                  <c:v>45245</c:v>
                </c:pt>
                <c:pt idx="749">
                  <c:v>45246</c:v>
                </c:pt>
                <c:pt idx="750">
                  <c:v>45247</c:v>
                </c:pt>
                <c:pt idx="751">
                  <c:v>45250</c:v>
                </c:pt>
                <c:pt idx="752">
                  <c:v>45251</c:v>
                </c:pt>
                <c:pt idx="753">
                  <c:v>45252</c:v>
                </c:pt>
                <c:pt idx="754">
                  <c:v>45253</c:v>
                </c:pt>
                <c:pt idx="755">
                  <c:v>45254</c:v>
                </c:pt>
                <c:pt idx="756">
                  <c:v>45257</c:v>
                </c:pt>
                <c:pt idx="757">
                  <c:v>45258</c:v>
                </c:pt>
                <c:pt idx="758">
                  <c:v>45259</c:v>
                </c:pt>
                <c:pt idx="759">
                  <c:v>45260</c:v>
                </c:pt>
                <c:pt idx="760">
                  <c:v>45261</c:v>
                </c:pt>
                <c:pt idx="761">
                  <c:v>45264</c:v>
                </c:pt>
                <c:pt idx="762">
                  <c:v>45265</c:v>
                </c:pt>
                <c:pt idx="763">
                  <c:v>45266</c:v>
                </c:pt>
                <c:pt idx="764">
                  <c:v>45267</c:v>
                </c:pt>
                <c:pt idx="765">
                  <c:v>45268</c:v>
                </c:pt>
                <c:pt idx="766">
                  <c:v>45271</c:v>
                </c:pt>
                <c:pt idx="767">
                  <c:v>45272</c:v>
                </c:pt>
                <c:pt idx="768">
                  <c:v>45273</c:v>
                </c:pt>
                <c:pt idx="769">
                  <c:v>45274</c:v>
                </c:pt>
                <c:pt idx="770">
                  <c:v>45275</c:v>
                </c:pt>
                <c:pt idx="771">
                  <c:v>45278</c:v>
                </c:pt>
                <c:pt idx="772">
                  <c:v>45279</c:v>
                </c:pt>
                <c:pt idx="773">
                  <c:v>45280</c:v>
                </c:pt>
                <c:pt idx="774">
                  <c:v>45281</c:v>
                </c:pt>
                <c:pt idx="775">
                  <c:v>45282</c:v>
                </c:pt>
                <c:pt idx="776">
                  <c:v>45285</c:v>
                </c:pt>
                <c:pt idx="777">
                  <c:v>45286</c:v>
                </c:pt>
                <c:pt idx="778">
                  <c:v>45287</c:v>
                </c:pt>
                <c:pt idx="779">
                  <c:v>45288</c:v>
                </c:pt>
                <c:pt idx="780">
                  <c:v>45289</c:v>
                </c:pt>
                <c:pt idx="781">
                  <c:v>45292</c:v>
                </c:pt>
                <c:pt idx="782">
                  <c:v>45293</c:v>
                </c:pt>
                <c:pt idx="783">
                  <c:v>45294</c:v>
                </c:pt>
                <c:pt idx="784">
                  <c:v>45295</c:v>
                </c:pt>
                <c:pt idx="785">
                  <c:v>45296</c:v>
                </c:pt>
                <c:pt idx="786">
                  <c:v>45299</c:v>
                </c:pt>
                <c:pt idx="787">
                  <c:v>45300</c:v>
                </c:pt>
                <c:pt idx="788">
                  <c:v>45301</c:v>
                </c:pt>
                <c:pt idx="789">
                  <c:v>45302</c:v>
                </c:pt>
                <c:pt idx="790">
                  <c:v>45303</c:v>
                </c:pt>
                <c:pt idx="791">
                  <c:v>45306</c:v>
                </c:pt>
                <c:pt idx="792">
                  <c:v>45307</c:v>
                </c:pt>
                <c:pt idx="793">
                  <c:v>45308</c:v>
                </c:pt>
                <c:pt idx="794">
                  <c:v>45309</c:v>
                </c:pt>
                <c:pt idx="795">
                  <c:v>45310</c:v>
                </c:pt>
                <c:pt idx="796">
                  <c:v>45313</c:v>
                </c:pt>
                <c:pt idx="797">
                  <c:v>45314</c:v>
                </c:pt>
                <c:pt idx="798">
                  <c:v>45315</c:v>
                </c:pt>
                <c:pt idx="799">
                  <c:v>45316</c:v>
                </c:pt>
                <c:pt idx="800">
                  <c:v>45317</c:v>
                </c:pt>
                <c:pt idx="801">
                  <c:v>45320</c:v>
                </c:pt>
                <c:pt idx="802">
                  <c:v>45321</c:v>
                </c:pt>
                <c:pt idx="803">
                  <c:v>45322</c:v>
                </c:pt>
                <c:pt idx="804">
                  <c:v>45323</c:v>
                </c:pt>
                <c:pt idx="805">
                  <c:v>45324</c:v>
                </c:pt>
                <c:pt idx="806">
                  <c:v>45327</c:v>
                </c:pt>
                <c:pt idx="807">
                  <c:v>45328</c:v>
                </c:pt>
                <c:pt idx="808">
                  <c:v>45329</c:v>
                </c:pt>
                <c:pt idx="809">
                  <c:v>45330</c:v>
                </c:pt>
                <c:pt idx="810">
                  <c:v>45331</c:v>
                </c:pt>
                <c:pt idx="811">
                  <c:v>45334</c:v>
                </c:pt>
                <c:pt idx="812">
                  <c:v>45335</c:v>
                </c:pt>
                <c:pt idx="813">
                  <c:v>45336</c:v>
                </c:pt>
                <c:pt idx="814">
                  <c:v>45337</c:v>
                </c:pt>
                <c:pt idx="815">
                  <c:v>45338</c:v>
                </c:pt>
                <c:pt idx="816">
                  <c:v>45341</c:v>
                </c:pt>
                <c:pt idx="817">
                  <c:v>45342</c:v>
                </c:pt>
                <c:pt idx="818">
                  <c:v>45343</c:v>
                </c:pt>
                <c:pt idx="819">
                  <c:v>45344</c:v>
                </c:pt>
                <c:pt idx="820">
                  <c:v>45345</c:v>
                </c:pt>
                <c:pt idx="821">
                  <c:v>45348</c:v>
                </c:pt>
                <c:pt idx="822">
                  <c:v>45349</c:v>
                </c:pt>
                <c:pt idx="823">
                  <c:v>45350</c:v>
                </c:pt>
                <c:pt idx="824">
                  <c:v>45351</c:v>
                </c:pt>
                <c:pt idx="825">
                  <c:v>45352</c:v>
                </c:pt>
                <c:pt idx="826">
                  <c:v>45355</c:v>
                </c:pt>
                <c:pt idx="827">
                  <c:v>45356</c:v>
                </c:pt>
                <c:pt idx="828">
                  <c:v>45357</c:v>
                </c:pt>
              </c:numCache>
            </c:numRef>
          </c:cat>
          <c:val>
            <c:numRef>
              <c:f>'Figure 3.D.6'!$B$2:$B$830</c:f>
              <c:numCache>
                <c:formatCode>General</c:formatCode>
                <c:ptCount val="829"/>
                <c:pt idx="0">
                  <c:v>3.8090000000000002</c:v>
                </c:pt>
                <c:pt idx="1">
                  <c:v>3.7605</c:v>
                </c:pt>
                <c:pt idx="2">
                  <c:v>3.7800000000000002</c:v>
                </c:pt>
                <c:pt idx="3">
                  <c:v>3.762</c:v>
                </c:pt>
                <c:pt idx="4">
                  <c:v>3.7874999999999996</c:v>
                </c:pt>
                <c:pt idx="5">
                  <c:v>3.7465000000000002</c:v>
                </c:pt>
                <c:pt idx="6">
                  <c:v>3.7254999999999998</c:v>
                </c:pt>
                <c:pt idx="7">
                  <c:v>3.7279999999999998</c:v>
                </c:pt>
                <c:pt idx="8">
                  <c:v>3.6909999999999998</c:v>
                </c:pt>
                <c:pt idx="9">
                  <c:v>3.5919999999999996</c:v>
                </c:pt>
                <c:pt idx="10">
                  <c:v>3.5505</c:v>
                </c:pt>
                <c:pt idx="11">
                  <c:v>3.5505</c:v>
                </c:pt>
                <c:pt idx="12">
                  <c:v>3.5604999999999998</c:v>
                </c:pt>
                <c:pt idx="13">
                  <c:v>3.5830000000000002</c:v>
                </c:pt>
                <c:pt idx="14">
                  <c:v>3.609</c:v>
                </c:pt>
                <c:pt idx="15">
                  <c:v>3.633</c:v>
                </c:pt>
                <c:pt idx="16">
                  <c:v>3.5564999999999998</c:v>
                </c:pt>
                <c:pt idx="17">
                  <c:v>3.6484999999999999</c:v>
                </c:pt>
                <c:pt idx="18">
                  <c:v>3.7484999999999999</c:v>
                </c:pt>
                <c:pt idx="19">
                  <c:v>3.7130000000000001</c:v>
                </c:pt>
                <c:pt idx="20">
                  <c:v>3.7240000000000002</c:v>
                </c:pt>
                <c:pt idx="21">
                  <c:v>3.7210000000000001</c:v>
                </c:pt>
                <c:pt idx="22">
                  <c:v>3.6884999999999999</c:v>
                </c:pt>
                <c:pt idx="23">
                  <c:v>3.7294999999999998</c:v>
                </c:pt>
                <c:pt idx="24">
                  <c:v>3.7090000000000001</c:v>
                </c:pt>
                <c:pt idx="25">
                  <c:v>3.7364999999999999</c:v>
                </c:pt>
                <c:pt idx="26">
                  <c:v>3.7629999999999999</c:v>
                </c:pt>
                <c:pt idx="27">
                  <c:v>3.7880000000000003</c:v>
                </c:pt>
                <c:pt idx="28">
                  <c:v>3.7839999999999998</c:v>
                </c:pt>
                <c:pt idx="29">
                  <c:v>3.8310000000000004</c:v>
                </c:pt>
                <c:pt idx="30">
                  <c:v>3.891</c:v>
                </c:pt>
                <c:pt idx="31">
                  <c:v>3.891</c:v>
                </c:pt>
                <c:pt idx="32">
                  <c:v>4.0329999999999995</c:v>
                </c:pt>
                <c:pt idx="33">
                  <c:v>4.0615000000000006</c:v>
                </c:pt>
                <c:pt idx="34">
                  <c:v>4.0804999999999998</c:v>
                </c:pt>
                <c:pt idx="35">
                  <c:v>4.0244999999999997</c:v>
                </c:pt>
                <c:pt idx="36">
                  <c:v>4.0589999999999993</c:v>
                </c:pt>
                <c:pt idx="37">
                  <c:v>4.0484999999999998</c:v>
                </c:pt>
                <c:pt idx="38">
                  <c:v>4.0419999999999998</c:v>
                </c:pt>
                <c:pt idx="39">
                  <c:v>4.3719999999999999</c:v>
                </c:pt>
                <c:pt idx="40">
                  <c:v>4.3</c:v>
                </c:pt>
                <c:pt idx="41">
                  <c:v>4.2345000000000006</c:v>
                </c:pt>
                <c:pt idx="42">
                  <c:v>4.1880000000000006</c:v>
                </c:pt>
                <c:pt idx="43">
                  <c:v>4.2435</c:v>
                </c:pt>
                <c:pt idx="44">
                  <c:v>4.2765000000000004</c:v>
                </c:pt>
                <c:pt idx="45">
                  <c:v>4.3864999999999998</c:v>
                </c:pt>
                <c:pt idx="46">
                  <c:v>4.4495000000000005</c:v>
                </c:pt>
                <c:pt idx="47">
                  <c:v>4.4195000000000002</c:v>
                </c:pt>
                <c:pt idx="48">
                  <c:v>4.4335000000000004</c:v>
                </c:pt>
                <c:pt idx="49">
                  <c:v>4.3639999999999999</c:v>
                </c:pt>
                <c:pt idx="50">
                  <c:v>4.4279999999999999</c:v>
                </c:pt>
                <c:pt idx="51">
                  <c:v>4.3819999999999997</c:v>
                </c:pt>
                <c:pt idx="52">
                  <c:v>4.4305000000000003</c:v>
                </c:pt>
                <c:pt idx="53">
                  <c:v>4.5120000000000005</c:v>
                </c:pt>
                <c:pt idx="54">
                  <c:v>4.6280000000000001</c:v>
                </c:pt>
                <c:pt idx="55">
                  <c:v>4.6505000000000001</c:v>
                </c:pt>
                <c:pt idx="56">
                  <c:v>4.6024999999999991</c:v>
                </c:pt>
                <c:pt idx="57">
                  <c:v>4.5559999999999992</c:v>
                </c:pt>
                <c:pt idx="58">
                  <c:v>4.6240000000000006</c:v>
                </c:pt>
                <c:pt idx="59">
                  <c:v>4.6434999999999995</c:v>
                </c:pt>
                <c:pt idx="60">
                  <c:v>4.6950000000000003</c:v>
                </c:pt>
                <c:pt idx="61">
                  <c:v>4.6590000000000007</c:v>
                </c:pt>
                <c:pt idx="62">
                  <c:v>4.6300000000000008</c:v>
                </c:pt>
                <c:pt idx="63">
                  <c:v>4.6754999999999995</c:v>
                </c:pt>
                <c:pt idx="64">
                  <c:v>4.6065000000000005</c:v>
                </c:pt>
                <c:pt idx="65">
                  <c:v>4.6470000000000002</c:v>
                </c:pt>
                <c:pt idx="66">
                  <c:v>4.6269999999999998</c:v>
                </c:pt>
                <c:pt idx="67">
                  <c:v>4.5924999999999994</c:v>
                </c:pt>
                <c:pt idx="68">
                  <c:v>4.657</c:v>
                </c:pt>
                <c:pt idx="69">
                  <c:v>4.5935000000000006</c:v>
                </c:pt>
                <c:pt idx="70">
                  <c:v>4.6109999999999998</c:v>
                </c:pt>
                <c:pt idx="71">
                  <c:v>4.6229999999999993</c:v>
                </c:pt>
                <c:pt idx="72">
                  <c:v>4.6139999999999999</c:v>
                </c:pt>
                <c:pt idx="73">
                  <c:v>4.6259999999999994</c:v>
                </c:pt>
                <c:pt idx="74">
                  <c:v>4.5670000000000002</c:v>
                </c:pt>
                <c:pt idx="75">
                  <c:v>4.5350000000000001</c:v>
                </c:pt>
                <c:pt idx="76">
                  <c:v>4.4915000000000003</c:v>
                </c:pt>
                <c:pt idx="77">
                  <c:v>4.4870000000000001</c:v>
                </c:pt>
                <c:pt idx="78">
                  <c:v>4.4740000000000002</c:v>
                </c:pt>
                <c:pt idx="79">
                  <c:v>4.4659999999999993</c:v>
                </c:pt>
                <c:pt idx="80">
                  <c:v>4.4740000000000002</c:v>
                </c:pt>
                <c:pt idx="81">
                  <c:v>4.4704999999999995</c:v>
                </c:pt>
                <c:pt idx="82">
                  <c:v>4.4960000000000004</c:v>
                </c:pt>
                <c:pt idx="83">
                  <c:v>4.4915000000000003</c:v>
                </c:pt>
                <c:pt idx="84">
                  <c:v>4.5385</c:v>
                </c:pt>
                <c:pt idx="85">
                  <c:v>4.5419999999999998</c:v>
                </c:pt>
                <c:pt idx="86">
                  <c:v>4.4894999999999996</c:v>
                </c:pt>
                <c:pt idx="87">
                  <c:v>4.5024999999999995</c:v>
                </c:pt>
                <c:pt idx="88">
                  <c:v>4.4160000000000004</c:v>
                </c:pt>
                <c:pt idx="89">
                  <c:v>4.3369999999999997</c:v>
                </c:pt>
                <c:pt idx="90">
                  <c:v>4.2219999999999995</c:v>
                </c:pt>
                <c:pt idx="91">
                  <c:v>4.1839999999999993</c:v>
                </c:pt>
                <c:pt idx="92">
                  <c:v>4.2229999999999999</c:v>
                </c:pt>
                <c:pt idx="93">
                  <c:v>4.2614999999999998</c:v>
                </c:pt>
                <c:pt idx="94">
                  <c:v>4.2664999999999997</c:v>
                </c:pt>
                <c:pt idx="95">
                  <c:v>4.282</c:v>
                </c:pt>
                <c:pt idx="96">
                  <c:v>4.3315000000000001</c:v>
                </c:pt>
                <c:pt idx="97">
                  <c:v>4.3469999999999995</c:v>
                </c:pt>
                <c:pt idx="98">
                  <c:v>4.351</c:v>
                </c:pt>
                <c:pt idx="99">
                  <c:v>4.3384999999999998</c:v>
                </c:pt>
                <c:pt idx="100">
                  <c:v>4.3289999999999997</c:v>
                </c:pt>
                <c:pt idx="101">
                  <c:v>4.3285</c:v>
                </c:pt>
                <c:pt idx="102">
                  <c:v>4.3064999999999998</c:v>
                </c:pt>
                <c:pt idx="103">
                  <c:v>4.3220000000000001</c:v>
                </c:pt>
                <c:pt idx="104">
                  <c:v>4.32</c:v>
                </c:pt>
                <c:pt idx="105">
                  <c:v>4.335</c:v>
                </c:pt>
                <c:pt idx="106">
                  <c:v>4.335</c:v>
                </c:pt>
                <c:pt idx="107">
                  <c:v>4.3704999999999998</c:v>
                </c:pt>
                <c:pt idx="108">
                  <c:v>4.3715000000000002</c:v>
                </c:pt>
                <c:pt idx="109">
                  <c:v>4.383</c:v>
                </c:pt>
                <c:pt idx="110">
                  <c:v>4.3410000000000002</c:v>
                </c:pt>
                <c:pt idx="111">
                  <c:v>4.3554999999999993</c:v>
                </c:pt>
                <c:pt idx="112">
                  <c:v>4.3390000000000004</c:v>
                </c:pt>
                <c:pt idx="113">
                  <c:v>4.2995000000000001</c:v>
                </c:pt>
                <c:pt idx="114">
                  <c:v>4.2795000000000005</c:v>
                </c:pt>
                <c:pt idx="115">
                  <c:v>4.2694999999999999</c:v>
                </c:pt>
                <c:pt idx="116">
                  <c:v>4.2655000000000003</c:v>
                </c:pt>
                <c:pt idx="117">
                  <c:v>4.2789999999999999</c:v>
                </c:pt>
                <c:pt idx="118">
                  <c:v>4.3564999999999996</c:v>
                </c:pt>
                <c:pt idx="119">
                  <c:v>4.3505000000000003</c:v>
                </c:pt>
                <c:pt idx="120">
                  <c:v>4.3159999999999998</c:v>
                </c:pt>
                <c:pt idx="121">
                  <c:v>4.2919999999999998</c:v>
                </c:pt>
                <c:pt idx="122">
                  <c:v>4.2484999999999999</c:v>
                </c:pt>
                <c:pt idx="123">
                  <c:v>4.2125000000000004</c:v>
                </c:pt>
                <c:pt idx="124">
                  <c:v>4.1530000000000005</c:v>
                </c:pt>
                <c:pt idx="125">
                  <c:v>4.1154999999999999</c:v>
                </c:pt>
                <c:pt idx="126">
                  <c:v>4.0950000000000006</c:v>
                </c:pt>
                <c:pt idx="127">
                  <c:v>4.0969999999999995</c:v>
                </c:pt>
                <c:pt idx="128">
                  <c:v>4.0809999999999995</c:v>
                </c:pt>
                <c:pt idx="129">
                  <c:v>4.0590000000000002</c:v>
                </c:pt>
                <c:pt idx="130">
                  <c:v>4.0824999999999996</c:v>
                </c:pt>
                <c:pt idx="131">
                  <c:v>4.0824999999999996</c:v>
                </c:pt>
                <c:pt idx="132">
                  <c:v>4.0495000000000001</c:v>
                </c:pt>
                <c:pt idx="133">
                  <c:v>3.9565000000000001</c:v>
                </c:pt>
                <c:pt idx="134">
                  <c:v>3.9769999999999999</c:v>
                </c:pt>
                <c:pt idx="135">
                  <c:v>3.9904999999999999</c:v>
                </c:pt>
                <c:pt idx="136">
                  <c:v>3.9939999999999998</c:v>
                </c:pt>
                <c:pt idx="137">
                  <c:v>3.9994999999999998</c:v>
                </c:pt>
                <c:pt idx="138">
                  <c:v>3.9864999999999999</c:v>
                </c:pt>
                <c:pt idx="139">
                  <c:v>3.9824999999999999</c:v>
                </c:pt>
                <c:pt idx="140">
                  <c:v>3.9669999999999996</c:v>
                </c:pt>
                <c:pt idx="141">
                  <c:v>3.988</c:v>
                </c:pt>
                <c:pt idx="142">
                  <c:v>4.0019999999999998</c:v>
                </c:pt>
                <c:pt idx="143">
                  <c:v>4.0054999999999996</c:v>
                </c:pt>
                <c:pt idx="144">
                  <c:v>4.0295000000000005</c:v>
                </c:pt>
                <c:pt idx="145">
                  <c:v>4.0339999999999998</c:v>
                </c:pt>
                <c:pt idx="146">
                  <c:v>4.04</c:v>
                </c:pt>
                <c:pt idx="147">
                  <c:v>4.0205000000000002</c:v>
                </c:pt>
                <c:pt idx="148">
                  <c:v>4.0259999999999998</c:v>
                </c:pt>
                <c:pt idx="149">
                  <c:v>4.0510000000000002</c:v>
                </c:pt>
                <c:pt idx="150">
                  <c:v>4.0329999999999995</c:v>
                </c:pt>
                <c:pt idx="151">
                  <c:v>4.0250000000000004</c:v>
                </c:pt>
                <c:pt idx="152">
                  <c:v>4.0244999999999997</c:v>
                </c:pt>
                <c:pt idx="153">
                  <c:v>4.0374999999999996</c:v>
                </c:pt>
                <c:pt idx="154">
                  <c:v>4.0335000000000001</c:v>
                </c:pt>
                <c:pt idx="155">
                  <c:v>4.0564999999999998</c:v>
                </c:pt>
                <c:pt idx="156">
                  <c:v>4.0644999999999998</c:v>
                </c:pt>
                <c:pt idx="157">
                  <c:v>4.0905000000000005</c:v>
                </c:pt>
                <c:pt idx="158">
                  <c:v>4.0540000000000003</c:v>
                </c:pt>
                <c:pt idx="159">
                  <c:v>4.0890000000000004</c:v>
                </c:pt>
                <c:pt idx="160">
                  <c:v>4.0664999999999996</c:v>
                </c:pt>
                <c:pt idx="161">
                  <c:v>4.0984999999999996</c:v>
                </c:pt>
                <c:pt idx="162">
                  <c:v>4.0954999999999995</c:v>
                </c:pt>
                <c:pt idx="163">
                  <c:v>4.0564999999999998</c:v>
                </c:pt>
                <c:pt idx="164">
                  <c:v>4.0880000000000001</c:v>
                </c:pt>
                <c:pt idx="165">
                  <c:v>4.0869999999999997</c:v>
                </c:pt>
                <c:pt idx="166">
                  <c:v>4.0935000000000006</c:v>
                </c:pt>
                <c:pt idx="167">
                  <c:v>4.1014999999999997</c:v>
                </c:pt>
                <c:pt idx="168">
                  <c:v>4.0824999999999996</c:v>
                </c:pt>
                <c:pt idx="169">
                  <c:v>4.0835000000000008</c:v>
                </c:pt>
                <c:pt idx="170">
                  <c:v>4.0519999999999996</c:v>
                </c:pt>
                <c:pt idx="171">
                  <c:v>4.0670000000000002</c:v>
                </c:pt>
                <c:pt idx="172">
                  <c:v>4.0659999999999998</c:v>
                </c:pt>
                <c:pt idx="173">
                  <c:v>4.0190000000000001</c:v>
                </c:pt>
                <c:pt idx="174">
                  <c:v>3.9455</c:v>
                </c:pt>
                <c:pt idx="175">
                  <c:v>3.9705000000000004</c:v>
                </c:pt>
                <c:pt idx="176">
                  <c:v>3.9705000000000004</c:v>
                </c:pt>
                <c:pt idx="177">
                  <c:v>3.9910000000000001</c:v>
                </c:pt>
                <c:pt idx="178">
                  <c:v>3.9530000000000003</c:v>
                </c:pt>
                <c:pt idx="179">
                  <c:v>3.9465000000000003</c:v>
                </c:pt>
                <c:pt idx="180">
                  <c:v>3.9329999999999998</c:v>
                </c:pt>
                <c:pt idx="181">
                  <c:v>3.9239999999999999</c:v>
                </c:pt>
                <c:pt idx="182">
                  <c:v>3.9074999999999998</c:v>
                </c:pt>
                <c:pt idx="183">
                  <c:v>3.9005000000000001</c:v>
                </c:pt>
                <c:pt idx="184">
                  <c:v>3.9165000000000001</c:v>
                </c:pt>
                <c:pt idx="185">
                  <c:v>3.903</c:v>
                </c:pt>
                <c:pt idx="186">
                  <c:v>3.9319999999999999</c:v>
                </c:pt>
                <c:pt idx="187">
                  <c:v>3.9470000000000001</c:v>
                </c:pt>
                <c:pt idx="188">
                  <c:v>3.9539999999999997</c:v>
                </c:pt>
                <c:pt idx="189">
                  <c:v>4.0259999999999998</c:v>
                </c:pt>
                <c:pt idx="190">
                  <c:v>4.0305</c:v>
                </c:pt>
                <c:pt idx="191">
                  <c:v>4.1515000000000004</c:v>
                </c:pt>
                <c:pt idx="192">
                  <c:v>4.2270000000000003</c:v>
                </c:pt>
                <c:pt idx="193">
                  <c:v>4.2315000000000005</c:v>
                </c:pt>
                <c:pt idx="194">
                  <c:v>4.2865000000000002</c:v>
                </c:pt>
                <c:pt idx="195">
                  <c:v>4.2679999999999998</c:v>
                </c:pt>
                <c:pt idx="196">
                  <c:v>4.3254999999999999</c:v>
                </c:pt>
                <c:pt idx="197">
                  <c:v>4.3914999999999997</c:v>
                </c:pt>
                <c:pt idx="198">
                  <c:v>4.3895</c:v>
                </c:pt>
                <c:pt idx="199">
                  <c:v>4.3964999999999996</c:v>
                </c:pt>
                <c:pt idx="200">
                  <c:v>4.4005000000000001</c:v>
                </c:pt>
                <c:pt idx="201">
                  <c:v>4.4005000000000001</c:v>
                </c:pt>
                <c:pt idx="202">
                  <c:v>4.3330000000000002</c:v>
                </c:pt>
                <c:pt idx="203">
                  <c:v>4.2654999999999994</c:v>
                </c:pt>
                <c:pt idx="204">
                  <c:v>4.1575000000000006</c:v>
                </c:pt>
                <c:pt idx="205">
                  <c:v>4.1645000000000003</c:v>
                </c:pt>
                <c:pt idx="206">
                  <c:v>4.1624999999999996</c:v>
                </c:pt>
                <c:pt idx="207">
                  <c:v>4.2234999999999996</c:v>
                </c:pt>
                <c:pt idx="208">
                  <c:v>4.2215000000000007</c:v>
                </c:pt>
                <c:pt idx="209">
                  <c:v>4.2795000000000005</c:v>
                </c:pt>
                <c:pt idx="210">
                  <c:v>4.2780000000000005</c:v>
                </c:pt>
                <c:pt idx="211">
                  <c:v>4.2925000000000004</c:v>
                </c:pt>
                <c:pt idx="212">
                  <c:v>4.242</c:v>
                </c:pt>
                <c:pt idx="213">
                  <c:v>4.2385000000000002</c:v>
                </c:pt>
                <c:pt idx="214">
                  <c:v>4.2825000000000006</c:v>
                </c:pt>
                <c:pt idx="215">
                  <c:v>4.2789999999999999</c:v>
                </c:pt>
                <c:pt idx="216">
                  <c:v>4.29</c:v>
                </c:pt>
                <c:pt idx="217">
                  <c:v>4.2904999999999998</c:v>
                </c:pt>
                <c:pt idx="218">
                  <c:v>4.3010000000000002</c:v>
                </c:pt>
                <c:pt idx="219">
                  <c:v>4.2415000000000003</c:v>
                </c:pt>
                <c:pt idx="220">
                  <c:v>4.2549999999999999</c:v>
                </c:pt>
                <c:pt idx="221">
                  <c:v>4.2484999999999999</c:v>
                </c:pt>
                <c:pt idx="222">
                  <c:v>4.2134999999999998</c:v>
                </c:pt>
                <c:pt idx="223">
                  <c:v>4.2774999999999999</c:v>
                </c:pt>
                <c:pt idx="224">
                  <c:v>4.2774999999999999</c:v>
                </c:pt>
                <c:pt idx="225">
                  <c:v>4.2844999999999995</c:v>
                </c:pt>
                <c:pt idx="226">
                  <c:v>4.3029999999999999</c:v>
                </c:pt>
                <c:pt idx="227">
                  <c:v>4.3220000000000001</c:v>
                </c:pt>
                <c:pt idx="228">
                  <c:v>4.3644999999999996</c:v>
                </c:pt>
                <c:pt idx="229">
                  <c:v>4.3855000000000004</c:v>
                </c:pt>
                <c:pt idx="230">
                  <c:v>4.3659999999999997</c:v>
                </c:pt>
                <c:pt idx="231">
                  <c:v>4.4169999999999998</c:v>
                </c:pt>
                <c:pt idx="232">
                  <c:v>4.5065</c:v>
                </c:pt>
                <c:pt idx="233">
                  <c:v>4.4704999999999995</c:v>
                </c:pt>
                <c:pt idx="234">
                  <c:v>4.4704999999999995</c:v>
                </c:pt>
                <c:pt idx="235">
                  <c:v>4.5069999999999997</c:v>
                </c:pt>
                <c:pt idx="236">
                  <c:v>4.5175000000000001</c:v>
                </c:pt>
                <c:pt idx="237">
                  <c:v>4.5374999999999996</c:v>
                </c:pt>
                <c:pt idx="238">
                  <c:v>4.4719999999999995</c:v>
                </c:pt>
                <c:pt idx="239">
                  <c:v>4.5054999999999996</c:v>
                </c:pt>
                <c:pt idx="240">
                  <c:v>4.4755000000000003</c:v>
                </c:pt>
                <c:pt idx="241">
                  <c:v>4.4005000000000001</c:v>
                </c:pt>
                <c:pt idx="242">
                  <c:v>4.4220000000000006</c:v>
                </c:pt>
                <c:pt idx="243">
                  <c:v>4.3689999999999998</c:v>
                </c:pt>
                <c:pt idx="244">
                  <c:v>4.3654999999999999</c:v>
                </c:pt>
                <c:pt idx="245">
                  <c:v>4.3665000000000003</c:v>
                </c:pt>
                <c:pt idx="246">
                  <c:v>4.3239999999999998</c:v>
                </c:pt>
                <c:pt idx="247">
                  <c:v>4.335</c:v>
                </c:pt>
                <c:pt idx="248">
                  <c:v>4.34</c:v>
                </c:pt>
                <c:pt idx="249">
                  <c:v>4.3369999999999997</c:v>
                </c:pt>
                <c:pt idx="250">
                  <c:v>4.3324999999999996</c:v>
                </c:pt>
                <c:pt idx="251">
                  <c:v>4.343</c:v>
                </c:pt>
                <c:pt idx="252">
                  <c:v>4.3484999999999996</c:v>
                </c:pt>
                <c:pt idx="253">
                  <c:v>4.3490000000000002</c:v>
                </c:pt>
                <c:pt idx="254">
                  <c:v>4.3624999999999998</c:v>
                </c:pt>
                <c:pt idx="255">
                  <c:v>4.3624999999999998</c:v>
                </c:pt>
                <c:pt idx="256">
                  <c:v>4.3514999999999997</c:v>
                </c:pt>
                <c:pt idx="257">
                  <c:v>4.3554999999999993</c:v>
                </c:pt>
                <c:pt idx="258">
                  <c:v>4.3574999999999999</c:v>
                </c:pt>
                <c:pt idx="259">
                  <c:v>4.3375000000000004</c:v>
                </c:pt>
                <c:pt idx="260">
                  <c:v>4.3544999999999998</c:v>
                </c:pt>
                <c:pt idx="261">
                  <c:v>4.3704999999999998</c:v>
                </c:pt>
                <c:pt idx="262">
                  <c:v>4.3584999999999994</c:v>
                </c:pt>
                <c:pt idx="263">
                  <c:v>4.3975</c:v>
                </c:pt>
                <c:pt idx="264">
                  <c:v>4.4350000000000005</c:v>
                </c:pt>
                <c:pt idx="265">
                  <c:v>4.4325000000000001</c:v>
                </c:pt>
                <c:pt idx="266">
                  <c:v>4.492</c:v>
                </c:pt>
                <c:pt idx="267">
                  <c:v>4.5015000000000001</c:v>
                </c:pt>
                <c:pt idx="268">
                  <c:v>4.5039999999999996</c:v>
                </c:pt>
                <c:pt idx="269">
                  <c:v>4.4704999999999995</c:v>
                </c:pt>
                <c:pt idx="270">
                  <c:v>4.5179999999999998</c:v>
                </c:pt>
                <c:pt idx="271">
                  <c:v>4.5179999999999998</c:v>
                </c:pt>
                <c:pt idx="272">
                  <c:v>4.6479999999999997</c:v>
                </c:pt>
                <c:pt idx="273">
                  <c:v>4.6349999999999998</c:v>
                </c:pt>
                <c:pt idx="274">
                  <c:v>4.6244999999999994</c:v>
                </c:pt>
                <c:pt idx="275">
                  <c:v>4.5594999999999999</c:v>
                </c:pt>
                <c:pt idx="276">
                  <c:v>4.7454999999999998</c:v>
                </c:pt>
                <c:pt idx="277">
                  <c:v>4.7535000000000007</c:v>
                </c:pt>
                <c:pt idx="278">
                  <c:v>4.8209999999999997</c:v>
                </c:pt>
                <c:pt idx="279">
                  <c:v>4.7869999999999999</c:v>
                </c:pt>
                <c:pt idx="280">
                  <c:v>4.7699999999999996</c:v>
                </c:pt>
                <c:pt idx="281">
                  <c:v>4.7965</c:v>
                </c:pt>
                <c:pt idx="282">
                  <c:v>4.8034999999999997</c:v>
                </c:pt>
                <c:pt idx="283">
                  <c:v>4.8125</c:v>
                </c:pt>
                <c:pt idx="284">
                  <c:v>4.8224999999999998</c:v>
                </c:pt>
                <c:pt idx="285">
                  <c:v>4.8915000000000006</c:v>
                </c:pt>
                <c:pt idx="286">
                  <c:v>4.9459999999999997</c:v>
                </c:pt>
                <c:pt idx="287">
                  <c:v>4.9960000000000004</c:v>
                </c:pt>
                <c:pt idx="288">
                  <c:v>4.9904999999999999</c:v>
                </c:pt>
                <c:pt idx="289">
                  <c:v>5.0670000000000002</c:v>
                </c:pt>
                <c:pt idx="290">
                  <c:v>5.0054999999999996</c:v>
                </c:pt>
                <c:pt idx="291">
                  <c:v>5.1265000000000001</c:v>
                </c:pt>
                <c:pt idx="292">
                  <c:v>5.13</c:v>
                </c:pt>
                <c:pt idx="293">
                  <c:v>5.1044999999999998</c:v>
                </c:pt>
                <c:pt idx="294">
                  <c:v>5.0824999999999996</c:v>
                </c:pt>
                <c:pt idx="295">
                  <c:v>5.056</c:v>
                </c:pt>
                <c:pt idx="296">
                  <c:v>5.056</c:v>
                </c:pt>
                <c:pt idx="297">
                  <c:v>5.1285000000000007</c:v>
                </c:pt>
                <c:pt idx="298">
                  <c:v>5.2084999999999999</c:v>
                </c:pt>
                <c:pt idx="299">
                  <c:v>5.2865000000000002</c:v>
                </c:pt>
                <c:pt idx="300">
                  <c:v>5.2275</c:v>
                </c:pt>
                <c:pt idx="301">
                  <c:v>5.274</c:v>
                </c:pt>
                <c:pt idx="302">
                  <c:v>5.274</c:v>
                </c:pt>
                <c:pt idx="303">
                  <c:v>5.6605000000000008</c:v>
                </c:pt>
                <c:pt idx="304">
                  <c:v>6.6095000000000006</c:v>
                </c:pt>
                <c:pt idx="305">
                  <c:v>6.5589999999999993</c:v>
                </c:pt>
                <c:pt idx="306">
                  <c:v>6.7130000000000001</c:v>
                </c:pt>
                <c:pt idx="307">
                  <c:v>7.3345000000000002</c:v>
                </c:pt>
                <c:pt idx="308">
                  <c:v>7.6750000000000007</c:v>
                </c:pt>
                <c:pt idx="309">
                  <c:v>7.7164999999999999</c:v>
                </c:pt>
                <c:pt idx="310">
                  <c:v>7.6705000000000005</c:v>
                </c:pt>
                <c:pt idx="311">
                  <c:v>7.6219999999999999</c:v>
                </c:pt>
                <c:pt idx="312">
                  <c:v>7.4700000000000006</c:v>
                </c:pt>
                <c:pt idx="313">
                  <c:v>7.2930000000000001</c:v>
                </c:pt>
                <c:pt idx="314">
                  <c:v>6.8594999999999997</c:v>
                </c:pt>
                <c:pt idx="315">
                  <c:v>6.8294999999999995</c:v>
                </c:pt>
                <c:pt idx="316">
                  <c:v>6.8130000000000006</c:v>
                </c:pt>
                <c:pt idx="317">
                  <c:v>6.4314999999999998</c:v>
                </c:pt>
                <c:pt idx="318">
                  <c:v>6.4254999999999995</c:v>
                </c:pt>
                <c:pt idx="319">
                  <c:v>6.3919999999999995</c:v>
                </c:pt>
                <c:pt idx="320">
                  <c:v>6.4429999999999996</c:v>
                </c:pt>
                <c:pt idx="321">
                  <c:v>6.4474999999999998</c:v>
                </c:pt>
                <c:pt idx="322">
                  <c:v>6.601</c:v>
                </c:pt>
                <c:pt idx="323">
                  <c:v>6.5744999999999996</c:v>
                </c:pt>
                <c:pt idx="324">
                  <c:v>6.5839999999999996</c:v>
                </c:pt>
                <c:pt idx="325">
                  <c:v>6.5090000000000003</c:v>
                </c:pt>
                <c:pt idx="326">
                  <c:v>6.5359999999999996</c:v>
                </c:pt>
                <c:pt idx="327">
                  <c:v>6.5745000000000005</c:v>
                </c:pt>
                <c:pt idx="328">
                  <c:v>6.5734999999999992</c:v>
                </c:pt>
                <c:pt idx="329">
                  <c:v>6.6005000000000003</c:v>
                </c:pt>
                <c:pt idx="330">
                  <c:v>6.6065000000000005</c:v>
                </c:pt>
                <c:pt idx="331">
                  <c:v>6.6185</c:v>
                </c:pt>
                <c:pt idx="332">
                  <c:v>6.73</c:v>
                </c:pt>
                <c:pt idx="333">
                  <c:v>6.6745000000000001</c:v>
                </c:pt>
                <c:pt idx="334">
                  <c:v>6.6980000000000004</c:v>
                </c:pt>
                <c:pt idx="335">
                  <c:v>6.6795</c:v>
                </c:pt>
                <c:pt idx="336">
                  <c:v>6.6795</c:v>
                </c:pt>
                <c:pt idx="337">
                  <c:v>6.7289999999999992</c:v>
                </c:pt>
                <c:pt idx="338">
                  <c:v>6.851</c:v>
                </c:pt>
                <c:pt idx="339">
                  <c:v>6.806</c:v>
                </c:pt>
                <c:pt idx="340">
                  <c:v>6.867</c:v>
                </c:pt>
                <c:pt idx="341">
                  <c:v>6.9870000000000001</c:v>
                </c:pt>
                <c:pt idx="342">
                  <c:v>7.1014999999999997</c:v>
                </c:pt>
                <c:pt idx="343">
                  <c:v>7.1619999999999999</c:v>
                </c:pt>
                <c:pt idx="344">
                  <c:v>7.2305000000000001</c:v>
                </c:pt>
                <c:pt idx="345">
                  <c:v>7.2694999999999999</c:v>
                </c:pt>
                <c:pt idx="346">
                  <c:v>7.3090000000000002</c:v>
                </c:pt>
                <c:pt idx="347">
                  <c:v>7.2799999999999994</c:v>
                </c:pt>
                <c:pt idx="348">
                  <c:v>7.4239999999999995</c:v>
                </c:pt>
                <c:pt idx="349">
                  <c:v>7.3759999999999994</c:v>
                </c:pt>
                <c:pt idx="350">
                  <c:v>7.4384999999999994</c:v>
                </c:pt>
                <c:pt idx="351">
                  <c:v>7.492</c:v>
                </c:pt>
                <c:pt idx="352">
                  <c:v>7.6185</c:v>
                </c:pt>
                <c:pt idx="353">
                  <c:v>7.6585000000000001</c:v>
                </c:pt>
                <c:pt idx="354">
                  <c:v>7.6515000000000004</c:v>
                </c:pt>
                <c:pt idx="355">
                  <c:v>7.5425000000000004</c:v>
                </c:pt>
                <c:pt idx="356">
                  <c:v>7.5660000000000007</c:v>
                </c:pt>
                <c:pt idx="357">
                  <c:v>7.5600000000000005</c:v>
                </c:pt>
                <c:pt idx="358">
                  <c:v>7.5940000000000003</c:v>
                </c:pt>
                <c:pt idx="359">
                  <c:v>7.6154999999999999</c:v>
                </c:pt>
                <c:pt idx="360">
                  <c:v>7.6345000000000001</c:v>
                </c:pt>
                <c:pt idx="361">
                  <c:v>7.5785</c:v>
                </c:pt>
                <c:pt idx="362">
                  <c:v>7.6340000000000003</c:v>
                </c:pt>
                <c:pt idx="363">
                  <c:v>7.5779999999999994</c:v>
                </c:pt>
                <c:pt idx="364">
                  <c:v>7.6159999999999997</c:v>
                </c:pt>
                <c:pt idx="365">
                  <c:v>7.6535000000000002</c:v>
                </c:pt>
                <c:pt idx="366">
                  <c:v>7.6609999999999996</c:v>
                </c:pt>
                <c:pt idx="367">
                  <c:v>7.6609999999999996</c:v>
                </c:pt>
                <c:pt idx="368">
                  <c:v>7.6680000000000001</c:v>
                </c:pt>
                <c:pt idx="369">
                  <c:v>7.6745000000000001</c:v>
                </c:pt>
                <c:pt idx="370">
                  <c:v>7.6449999999999996</c:v>
                </c:pt>
                <c:pt idx="371">
                  <c:v>7.6555</c:v>
                </c:pt>
                <c:pt idx="372">
                  <c:v>7.6914999999999996</c:v>
                </c:pt>
                <c:pt idx="373">
                  <c:v>7.6609999999999996</c:v>
                </c:pt>
                <c:pt idx="374">
                  <c:v>7.6909999999999998</c:v>
                </c:pt>
                <c:pt idx="375">
                  <c:v>7.6944999999999997</c:v>
                </c:pt>
                <c:pt idx="376">
                  <c:v>7.8134999999999994</c:v>
                </c:pt>
                <c:pt idx="377">
                  <c:v>8.0794999999999995</c:v>
                </c:pt>
                <c:pt idx="378">
                  <c:v>8.1790000000000003</c:v>
                </c:pt>
                <c:pt idx="379">
                  <c:v>8.1329999999999991</c:v>
                </c:pt>
                <c:pt idx="380">
                  <c:v>8.307500000000001</c:v>
                </c:pt>
                <c:pt idx="381">
                  <c:v>8.3879999999999999</c:v>
                </c:pt>
                <c:pt idx="382">
                  <c:v>8.3879999999999999</c:v>
                </c:pt>
                <c:pt idx="383">
                  <c:v>8.4535</c:v>
                </c:pt>
                <c:pt idx="384">
                  <c:v>8.4555000000000007</c:v>
                </c:pt>
                <c:pt idx="385">
                  <c:v>8.5285000000000011</c:v>
                </c:pt>
                <c:pt idx="386">
                  <c:v>8.5640000000000001</c:v>
                </c:pt>
                <c:pt idx="387">
                  <c:v>8.5020000000000007</c:v>
                </c:pt>
                <c:pt idx="388">
                  <c:v>8.57</c:v>
                </c:pt>
                <c:pt idx="389">
                  <c:v>8.6905000000000001</c:v>
                </c:pt>
                <c:pt idx="390">
                  <c:v>8.7430000000000003</c:v>
                </c:pt>
                <c:pt idx="391">
                  <c:v>8.7504999999999988</c:v>
                </c:pt>
                <c:pt idx="392">
                  <c:v>8.7504999999999988</c:v>
                </c:pt>
                <c:pt idx="393">
                  <c:v>8.7955000000000005</c:v>
                </c:pt>
                <c:pt idx="394">
                  <c:v>8.8254999999999999</c:v>
                </c:pt>
                <c:pt idx="395">
                  <c:v>8.8309999999999995</c:v>
                </c:pt>
                <c:pt idx="396">
                  <c:v>8.9454999999999991</c:v>
                </c:pt>
                <c:pt idx="397">
                  <c:v>8.9269999999999996</c:v>
                </c:pt>
                <c:pt idx="398">
                  <c:v>9.0280000000000005</c:v>
                </c:pt>
                <c:pt idx="399">
                  <c:v>9.0965000000000007</c:v>
                </c:pt>
                <c:pt idx="400">
                  <c:v>9.1870000000000012</c:v>
                </c:pt>
                <c:pt idx="401">
                  <c:v>9.120000000000001</c:v>
                </c:pt>
                <c:pt idx="402">
                  <c:v>9.1219999999999999</c:v>
                </c:pt>
                <c:pt idx="403">
                  <c:v>9.1905000000000001</c:v>
                </c:pt>
                <c:pt idx="404">
                  <c:v>9.1095000000000006</c:v>
                </c:pt>
                <c:pt idx="405">
                  <c:v>9.1155000000000008</c:v>
                </c:pt>
                <c:pt idx="406">
                  <c:v>8.9774999999999991</c:v>
                </c:pt>
                <c:pt idx="407">
                  <c:v>8.8689999999999998</c:v>
                </c:pt>
                <c:pt idx="408">
                  <c:v>8.8505000000000003</c:v>
                </c:pt>
                <c:pt idx="409">
                  <c:v>8.849499999999999</c:v>
                </c:pt>
                <c:pt idx="410">
                  <c:v>8.6724999999999994</c:v>
                </c:pt>
                <c:pt idx="411">
                  <c:v>8.7040000000000006</c:v>
                </c:pt>
                <c:pt idx="412">
                  <c:v>8.6189999999999998</c:v>
                </c:pt>
                <c:pt idx="413">
                  <c:v>8.6909999999999989</c:v>
                </c:pt>
                <c:pt idx="414">
                  <c:v>8.6084999999999994</c:v>
                </c:pt>
                <c:pt idx="415">
                  <c:v>8.5449999999999999</c:v>
                </c:pt>
                <c:pt idx="416">
                  <c:v>8.6499999999999986</c:v>
                </c:pt>
                <c:pt idx="417">
                  <c:v>8.593</c:v>
                </c:pt>
                <c:pt idx="418">
                  <c:v>8.597999999999999</c:v>
                </c:pt>
                <c:pt idx="419">
                  <c:v>8.6050000000000004</c:v>
                </c:pt>
                <c:pt idx="420">
                  <c:v>8.4595000000000002</c:v>
                </c:pt>
                <c:pt idx="421">
                  <c:v>8.2675000000000001</c:v>
                </c:pt>
                <c:pt idx="422">
                  <c:v>8.3309999999999995</c:v>
                </c:pt>
                <c:pt idx="423">
                  <c:v>8.3045000000000009</c:v>
                </c:pt>
                <c:pt idx="424">
                  <c:v>8.3550000000000004</c:v>
                </c:pt>
                <c:pt idx="425">
                  <c:v>8.327</c:v>
                </c:pt>
                <c:pt idx="426">
                  <c:v>8.375</c:v>
                </c:pt>
                <c:pt idx="427">
                  <c:v>8.43</c:v>
                </c:pt>
                <c:pt idx="428">
                  <c:v>8.4489999999999998</c:v>
                </c:pt>
                <c:pt idx="429">
                  <c:v>8.4220000000000006</c:v>
                </c:pt>
                <c:pt idx="430">
                  <c:v>8.375</c:v>
                </c:pt>
                <c:pt idx="431">
                  <c:v>8.3979999999999997</c:v>
                </c:pt>
                <c:pt idx="432">
                  <c:v>8.3664999999999985</c:v>
                </c:pt>
                <c:pt idx="433">
                  <c:v>8.4390000000000001</c:v>
                </c:pt>
                <c:pt idx="434">
                  <c:v>8.4740000000000002</c:v>
                </c:pt>
                <c:pt idx="435">
                  <c:v>8.484</c:v>
                </c:pt>
                <c:pt idx="436">
                  <c:v>8.4504999999999999</c:v>
                </c:pt>
                <c:pt idx="437">
                  <c:v>8.4504999999999999</c:v>
                </c:pt>
                <c:pt idx="438">
                  <c:v>8.3264999999999993</c:v>
                </c:pt>
                <c:pt idx="439">
                  <c:v>8.3234999999999992</c:v>
                </c:pt>
                <c:pt idx="440">
                  <c:v>8.3180000000000014</c:v>
                </c:pt>
                <c:pt idx="441">
                  <c:v>8.1304999999999996</c:v>
                </c:pt>
                <c:pt idx="442">
                  <c:v>8.1140000000000008</c:v>
                </c:pt>
                <c:pt idx="443">
                  <c:v>8.4574999999999996</c:v>
                </c:pt>
                <c:pt idx="444">
                  <c:v>8.7910000000000004</c:v>
                </c:pt>
                <c:pt idx="445">
                  <c:v>8.7889999999999997</c:v>
                </c:pt>
                <c:pt idx="446">
                  <c:v>8.8120000000000012</c:v>
                </c:pt>
                <c:pt idx="447">
                  <c:v>8.8754999999999988</c:v>
                </c:pt>
                <c:pt idx="448">
                  <c:v>8.8410000000000011</c:v>
                </c:pt>
                <c:pt idx="449">
                  <c:v>8.8260000000000005</c:v>
                </c:pt>
                <c:pt idx="450">
                  <c:v>8.9439999999999991</c:v>
                </c:pt>
                <c:pt idx="451">
                  <c:v>8.9420000000000002</c:v>
                </c:pt>
                <c:pt idx="452">
                  <c:v>9.1639999999999997</c:v>
                </c:pt>
                <c:pt idx="453">
                  <c:v>9.2729999999999997</c:v>
                </c:pt>
                <c:pt idx="454">
                  <c:v>9.4969999999999999</c:v>
                </c:pt>
                <c:pt idx="455">
                  <c:v>9.5764999999999993</c:v>
                </c:pt>
                <c:pt idx="456">
                  <c:v>9.5820000000000007</c:v>
                </c:pt>
                <c:pt idx="457">
                  <c:v>9.657</c:v>
                </c:pt>
                <c:pt idx="458">
                  <c:v>9.5100000000000016</c:v>
                </c:pt>
                <c:pt idx="459">
                  <c:v>9.599499999999999</c:v>
                </c:pt>
                <c:pt idx="460">
                  <c:v>9.535499999999999</c:v>
                </c:pt>
                <c:pt idx="461">
                  <c:v>9.5614999999999988</c:v>
                </c:pt>
                <c:pt idx="462">
                  <c:v>9.5614999999999988</c:v>
                </c:pt>
                <c:pt idx="463">
                  <c:v>9.6440000000000001</c:v>
                </c:pt>
                <c:pt idx="464">
                  <c:v>9.6</c:v>
                </c:pt>
                <c:pt idx="465">
                  <c:v>9.5990000000000002</c:v>
                </c:pt>
                <c:pt idx="466">
                  <c:v>9.6135000000000002</c:v>
                </c:pt>
                <c:pt idx="467">
                  <c:v>9.6425000000000001</c:v>
                </c:pt>
                <c:pt idx="468">
                  <c:v>9.557500000000001</c:v>
                </c:pt>
                <c:pt idx="469">
                  <c:v>9.6404999999999994</c:v>
                </c:pt>
                <c:pt idx="470">
                  <c:v>9.6050000000000004</c:v>
                </c:pt>
                <c:pt idx="471">
                  <c:v>9.6005000000000003</c:v>
                </c:pt>
                <c:pt idx="472">
                  <c:v>9.5820000000000007</c:v>
                </c:pt>
                <c:pt idx="473">
                  <c:v>9.5025000000000013</c:v>
                </c:pt>
                <c:pt idx="474">
                  <c:v>9.4385000000000012</c:v>
                </c:pt>
                <c:pt idx="475">
                  <c:v>9.4845000000000006</c:v>
                </c:pt>
                <c:pt idx="476">
                  <c:v>9.4654999999999987</c:v>
                </c:pt>
                <c:pt idx="477">
                  <c:v>9.3999999999999986</c:v>
                </c:pt>
                <c:pt idx="478">
                  <c:v>9.4175000000000004</c:v>
                </c:pt>
                <c:pt idx="479">
                  <c:v>9.3790000000000013</c:v>
                </c:pt>
                <c:pt idx="480">
                  <c:v>9.4139999999999997</c:v>
                </c:pt>
                <c:pt idx="481">
                  <c:v>9.4269999999999996</c:v>
                </c:pt>
                <c:pt idx="482">
                  <c:v>9.3689999999999998</c:v>
                </c:pt>
                <c:pt idx="483">
                  <c:v>9.3109999999999999</c:v>
                </c:pt>
                <c:pt idx="484">
                  <c:v>9.2085000000000008</c:v>
                </c:pt>
                <c:pt idx="485">
                  <c:v>8.7720000000000002</c:v>
                </c:pt>
                <c:pt idx="486">
                  <c:v>8.7720000000000002</c:v>
                </c:pt>
                <c:pt idx="487">
                  <c:v>7.9934999999999992</c:v>
                </c:pt>
                <c:pt idx="488">
                  <c:v>7.8685</c:v>
                </c:pt>
                <c:pt idx="489">
                  <c:v>7.8454999999999995</c:v>
                </c:pt>
                <c:pt idx="490">
                  <c:v>7.9414999999999996</c:v>
                </c:pt>
                <c:pt idx="491">
                  <c:v>7.9804999999999993</c:v>
                </c:pt>
                <c:pt idx="492">
                  <c:v>7.9815000000000005</c:v>
                </c:pt>
                <c:pt idx="493">
                  <c:v>7.9314999999999998</c:v>
                </c:pt>
                <c:pt idx="494">
                  <c:v>7.8494999999999999</c:v>
                </c:pt>
                <c:pt idx="495">
                  <c:v>7.8494999999999999</c:v>
                </c:pt>
                <c:pt idx="496">
                  <c:v>7.8574999999999999</c:v>
                </c:pt>
                <c:pt idx="497">
                  <c:v>7.8719999999999999</c:v>
                </c:pt>
                <c:pt idx="498">
                  <c:v>7.7460000000000004</c:v>
                </c:pt>
                <c:pt idx="499">
                  <c:v>7.65</c:v>
                </c:pt>
                <c:pt idx="500">
                  <c:v>7.5005000000000006</c:v>
                </c:pt>
                <c:pt idx="501">
                  <c:v>7.1065000000000005</c:v>
                </c:pt>
                <c:pt idx="502">
                  <c:v>7.1829999999999998</c:v>
                </c:pt>
                <c:pt idx="503">
                  <c:v>7.0575000000000001</c:v>
                </c:pt>
                <c:pt idx="504">
                  <c:v>7.0305</c:v>
                </c:pt>
                <c:pt idx="505">
                  <c:v>7.1404999999999994</c:v>
                </c:pt>
                <c:pt idx="506">
                  <c:v>7.1790000000000003</c:v>
                </c:pt>
                <c:pt idx="507">
                  <c:v>7.1980000000000004</c:v>
                </c:pt>
                <c:pt idx="508">
                  <c:v>7.03</c:v>
                </c:pt>
                <c:pt idx="509">
                  <c:v>6.9190000000000005</c:v>
                </c:pt>
                <c:pt idx="510">
                  <c:v>6.923</c:v>
                </c:pt>
                <c:pt idx="511">
                  <c:v>6.9619999999999997</c:v>
                </c:pt>
                <c:pt idx="512">
                  <c:v>6.9989999999999997</c:v>
                </c:pt>
                <c:pt idx="513">
                  <c:v>6.9820000000000002</c:v>
                </c:pt>
                <c:pt idx="514">
                  <c:v>7.008</c:v>
                </c:pt>
                <c:pt idx="515">
                  <c:v>7.0169999999999995</c:v>
                </c:pt>
                <c:pt idx="516">
                  <c:v>7.0255000000000001</c:v>
                </c:pt>
                <c:pt idx="517">
                  <c:v>7.0255000000000001</c:v>
                </c:pt>
                <c:pt idx="518">
                  <c:v>7.0214999999999996</c:v>
                </c:pt>
                <c:pt idx="519">
                  <c:v>7.0369999999999999</c:v>
                </c:pt>
                <c:pt idx="520">
                  <c:v>7.0244999999999997</c:v>
                </c:pt>
                <c:pt idx="521">
                  <c:v>7.0645000000000007</c:v>
                </c:pt>
                <c:pt idx="522">
                  <c:v>7.0645000000000007</c:v>
                </c:pt>
                <c:pt idx="523">
                  <c:v>7.0674999999999999</c:v>
                </c:pt>
                <c:pt idx="524">
                  <c:v>7.0380000000000003</c:v>
                </c:pt>
                <c:pt idx="525">
                  <c:v>7.0605000000000002</c:v>
                </c:pt>
                <c:pt idx="526">
                  <c:v>7.0214999999999996</c:v>
                </c:pt>
                <c:pt idx="527">
                  <c:v>6.9580000000000002</c:v>
                </c:pt>
                <c:pt idx="528">
                  <c:v>7.0350000000000001</c:v>
                </c:pt>
                <c:pt idx="529">
                  <c:v>6.9510000000000005</c:v>
                </c:pt>
                <c:pt idx="530">
                  <c:v>6.9540000000000006</c:v>
                </c:pt>
                <c:pt idx="531">
                  <c:v>7.0164999999999997</c:v>
                </c:pt>
                <c:pt idx="532">
                  <c:v>7.0164999999999997</c:v>
                </c:pt>
                <c:pt idx="533">
                  <c:v>7.0265000000000004</c:v>
                </c:pt>
                <c:pt idx="534">
                  <c:v>6.9420000000000002</c:v>
                </c:pt>
                <c:pt idx="535">
                  <c:v>6.9645000000000001</c:v>
                </c:pt>
                <c:pt idx="536">
                  <c:v>6.9785000000000004</c:v>
                </c:pt>
                <c:pt idx="537">
                  <c:v>7.0135000000000005</c:v>
                </c:pt>
                <c:pt idx="538">
                  <c:v>6.9589999999999996</c:v>
                </c:pt>
                <c:pt idx="539">
                  <c:v>6.9664999999999999</c:v>
                </c:pt>
                <c:pt idx="540">
                  <c:v>6.9979999999999993</c:v>
                </c:pt>
                <c:pt idx="541">
                  <c:v>6.9674999999999994</c:v>
                </c:pt>
                <c:pt idx="542">
                  <c:v>7.0434999999999999</c:v>
                </c:pt>
                <c:pt idx="543">
                  <c:v>7.0049999999999999</c:v>
                </c:pt>
                <c:pt idx="544">
                  <c:v>6.9409999999999998</c:v>
                </c:pt>
                <c:pt idx="545">
                  <c:v>6.9515000000000002</c:v>
                </c:pt>
                <c:pt idx="546">
                  <c:v>6.9614999999999991</c:v>
                </c:pt>
                <c:pt idx="547">
                  <c:v>7.0205000000000002</c:v>
                </c:pt>
                <c:pt idx="548">
                  <c:v>7.0169999999999995</c:v>
                </c:pt>
                <c:pt idx="549">
                  <c:v>7.0555000000000003</c:v>
                </c:pt>
                <c:pt idx="550">
                  <c:v>7.0739999999999998</c:v>
                </c:pt>
                <c:pt idx="551">
                  <c:v>7.0779999999999994</c:v>
                </c:pt>
                <c:pt idx="552">
                  <c:v>7.0904999999999996</c:v>
                </c:pt>
                <c:pt idx="553">
                  <c:v>7.1464999999999996</c:v>
                </c:pt>
                <c:pt idx="554">
                  <c:v>7.2060000000000004</c:v>
                </c:pt>
                <c:pt idx="555">
                  <c:v>7.2505000000000006</c:v>
                </c:pt>
                <c:pt idx="556">
                  <c:v>7.2195</c:v>
                </c:pt>
                <c:pt idx="557">
                  <c:v>7.2195</c:v>
                </c:pt>
                <c:pt idx="558">
                  <c:v>7.3045</c:v>
                </c:pt>
                <c:pt idx="559">
                  <c:v>7.3185000000000002</c:v>
                </c:pt>
                <c:pt idx="560">
                  <c:v>7.2949999999999999</c:v>
                </c:pt>
                <c:pt idx="561">
                  <c:v>7.3460000000000001</c:v>
                </c:pt>
                <c:pt idx="562">
                  <c:v>7.3315000000000001</c:v>
                </c:pt>
                <c:pt idx="563">
                  <c:v>7.3324999999999996</c:v>
                </c:pt>
                <c:pt idx="564">
                  <c:v>7.38</c:v>
                </c:pt>
                <c:pt idx="565">
                  <c:v>7.407</c:v>
                </c:pt>
                <c:pt idx="566">
                  <c:v>7.3639999999999999</c:v>
                </c:pt>
                <c:pt idx="567">
                  <c:v>7.42</c:v>
                </c:pt>
                <c:pt idx="568">
                  <c:v>7.4550000000000001</c:v>
                </c:pt>
                <c:pt idx="569">
                  <c:v>7.4459999999999997</c:v>
                </c:pt>
                <c:pt idx="570">
                  <c:v>7.4870000000000001</c:v>
                </c:pt>
                <c:pt idx="571">
                  <c:v>7.4725000000000001</c:v>
                </c:pt>
                <c:pt idx="572">
                  <c:v>7.5804999999999998</c:v>
                </c:pt>
                <c:pt idx="573">
                  <c:v>7.633</c:v>
                </c:pt>
                <c:pt idx="574">
                  <c:v>7.6080000000000005</c:v>
                </c:pt>
                <c:pt idx="575">
                  <c:v>7.6594999999999995</c:v>
                </c:pt>
                <c:pt idx="576">
                  <c:v>7.6585000000000001</c:v>
                </c:pt>
                <c:pt idx="577">
                  <c:v>7.6880000000000006</c:v>
                </c:pt>
                <c:pt idx="578">
                  <c:v>7.7115</c:v>
                </c:pt>
                <c:pt idx="579">
                  <c:v>7.5794999999999995</c:v>
                </c:pt>
                <c:pt idx="580">
                  <c:v>7.5165000000000006</c:v>
                </c:pt>
                <c:pt idx="581">
                  <c:v>7.6029999999999998</c:v>
                </c:pt>
                <c:pt idx="582">
                  <c:v>7.6110000000000007</c:v>
                </c:pt>
                <c:pt idx="583">
                  <c:v>7.5649999999999995</c:v>
                </c:pt>
                <c:pt idx="584">
                  <c:v>7.5530000000000008</c:v>
                </c:pt>
                <c:pt idx="585">
                  <c:v>7.5190000000000001</c:v>
                </c:pt>
                <c:pt idx="586">
                  <c:v>7.4704999999999995</c:v>
                </c:pt>
                <c:pt idx="587">
                  <c:v>7.4630000000000001</c:v>
                </c:pt>
                <c:pt idx="588">
                  <c:v>7.4705000000000004</c:v>
                </c:pt>
                <c:pt idx="589">
                  <c:v>7.4049999999999994</c:v>
                </c:pt>
                <c:pt idx="590">
                  <c:v>7.3934999999999995</c:v>
                </c:pt>
                <c:pt idx="591">
                  <c:v>7.4384999999999994</c:v>
                </c:pt>
                <c:pt idx="592">
                  <c:v>7.3834999999999997</c:v>
                </c:pt>
                <c:pt idx="593">
                  <c:v>7.3505000000000003</c:v>
                </c:pt>
                <c:pt idx="594">
                  <c:v>7.3100000000000005</c:v>
                </c:pt>
                <c:pt idx="595">
                  <c:v>7.3565000000000005</c:v>
                </c:pt>
                <c:pt idx="596">
                  <c:v>7.3624999999999998</c:v>
                </c:pt>
                <c:pt idx="597">
                  <c:v>7.3964999999999996</c:v>
                </c:pt>
                <c:pt idx="598">
                  <c:v>7.3449999999999998</c:v>
                </c:pt>
                <c:pt idx="599">
                  <c:v>7.4005000000000001</c:v>
                </c:pt>
                <c:pt idx="600">
                  <c:v>7.3870000000000005</c:v>
                </c:pt>
                <c:pt idx="601">
                  <c:v>7.415</c:v>
                </c:pt>
                <c:pt idx="602">
                  <c:v>7.3535000000000004</c:v>
                </c:pt>
                <c:pt idx="603">
                  <c:v>7.2445000000000004</c:v>
                </c:pt>
                <c:pt idx="604">
                  <c:v>7.2989999999999995</c:v>
                </c:pt>
                <c:pt idx="605">
                  <c:v>7.35</c:v>
                </c:pt>
                <c:pt idx="606">
                  <c:v>7.2479999999999993</c:v>
                </c:pt>
                <c:pt idx="607">
                  <c:v>7.2785000000000002</c:v>
                </c:pt>
                <c:pt idx="608">
                  <c:v>7.2650000000000006</c:v>
                </c:pt>
                <c:pt idx="609">
                  <c:v>7.2200000000000006</c:v>
                </c:pt>
                <c:pt idx="610">
                  <c:v>7.2324999999999999</c:v>
                </c:pt>
                <c:pt idx="611">
                  <c:v>7.3</c:v>
                </c:pt>
                <c:pt idx="612">
                  <c:v>7.3479999999999999</c:v>
                </c:pt>
                <c:pt idx="613">
                  <c:v>7.3285</c:v>
                </c:pt>
                <c:pt idx="614">
                  <c:v>7.3100000000000005</c:v>
                </c:pt>
                <c:pt idx="615">
                  <c:v>7.3535000000000004</c:v>
                </c:pt>
                <c:pt idx="616">
                  <c:v>7.3695000000000004</c:v>
                </c:pt>
                <c:pt idx="617">
                  <c:v>7.3424999999999994</c:v>
                </c:pt>
                <c:pt idx="618">
                  <c:v>7.3594999999999997</c:v>
                </c:pt>
                <c:pt idx="619">
                  <c:v>7.3885000000000005</c:v>
                </c:pt>
                <c:pt idx="620">
                  <c:v>7.3970000000000002</c:v>
                </c:pt>
                <c:pt idx="621">
                  <c:v>7.415</c:v>
                </c:pt>
                <c:pt idx="622">
                  <c:v>7.4104999999999999</c:v>
                </c:pt>
                <c:pt idx="623">
                  <c:v>7.4079999999999995</c:v>
                </c:pt>
                <c:pt idx="624">
                  <c:v>7.4610000000000003</c:v>
                </c:pt>
                <c:pt idx="625">
                  <c:v>7.5184999999999995</c:v>
                </c:pt>
                <c:pt idx="626">
                  <c:v>7.4399999999999995</c:v>
                </c:pt>
                <c:pt idx="627">
                  <c:v>7.4399999999999995</c:v>
                </c:pt>
                <c:pt idx="628">
                  <c:v>7.4139999999999997</c:v>
                </c:pt>
                <c:pt idx="629">
                  <c:v>7.4365000000000006</c:v>
                </c:pt>
                <c:pt idx="630">
                  <c:v>7.399</c:v>
                </c:pt>
                <c:pt idx="631">
                  <c:v>7.452</c:v>
                </c:pt>
                <c:pt idx="632">
                  <c:v>7.3780000000000001</c:v>
                </c:pt>
                <c:pt idx="633">
                  <c:v>7.4744999999999999</c:v>
                </c:pt>
                <c:pt idx="634">
                  <c:v>7.4220000000000006</c:v>
                </c:pt>
                <c:pt idx="635">
                  <c:v>7.3484999999999996</c:v>
                </c:pt>
                <c:pt idx="636">
                  <c:v>7.4080000000000004</c:v>
                </c:pt>
                <c:pt idx="637">
                  <c:v>7.3520000000000003</c:v>
                </c:pt>
                <c:pt idx="638">
                  <c:v>7.4124999999999996</c:v>
                </c:pt>
                <c:pt idx="639">
                  <c:v>7.391</c:v>
                </c:pt>
                <c:pt idx="640">
                  <c:v>7.35</c:v>
                </c:pt>
                <c:pt idx="641">
                  <c:v>7.3934999999999995</c:v>
                </c:pt>
                <c:pt idx="642">
                  <c:v>7.3934999999999995</c:v>
                </c:pt>
                <c:pt idx="643">
                  <c:v>7.3944999999999999</c:v>
                </c:pt>
                <c:pt idx="644">
                  <c:v>7.3555000000000001</c:v>
                </c:pt>
                <c:pt idx="645">
                  <c:v>7.375</c:v>
                </c:pt>
                <c:pt idx="646">
                  <c:v>7.3514999999999997</c:v>
                </c:pt>
                <c:pt idx="647">
                  <c:v>7.3525</c:v>
                </c:pt>
                <c:pt idx="648">
                  <c:v>7.3324999999999996</c:v>
                </c:pt>
                <c:pt idx="649">
                  <c:v>7.2955000000000005</c:v>
                </c:pt>
                <c:pt idx="650">
                  <c:v>7.4034999999999993</c:v>
                </c:pt>
                <c:pt idx="651">
                  <c:v>7.3140000000000001</c:v>
                </c:pt>
                <c:pt idx="652">
                  <c:v>7.3785000000000007</c:v>
                </c:pt>
                <c:pt idx="653">
                  <c:v>7.3785000000000007</c:v>
                </c:pt>
                <c:pt idx="654">
                  <c:v>7.3944999999999999</c:v>
                </c:pt>
                <c:pt idx="655">
                  <c:v>7.4525000000000006</c:v>
                </c:pt>
                <c:pt idx="656">
                  <c:v>7.4994999999999994</c:v>
                </c:pt>
                <c:pt idx="657">
                  <c:v>7.4595000000000002</c:v>
                </c:pt>
                <c:pt idx="658">
                  <c:v>7.4425000000000008</c:v>
                </c:pt>
                <c:pt idx="659">
                  <c:v>7.4130000000000003</c:v>
                </c:pt>
                <c:pt idx="660">
                  <c:v>7.3654999999999999</c:v>
                </c:pt>
                <c:pt idx="661">
                  <c:v>7.4130000000000003</c:v>
                </c:pt>
                <c:pt idx="662">
                  <c:v>7.3825000000000003</c:v>
                </c:pt>
                <c:pt idx="663">
                  <c:v>7.3585000000000003</c:v>
                </c:pt>
                <c:pt idx="664">
                  <c:v>7.3505000000000003</c:v>
                </c:pt>
                <c:pt idx="665">
                  <c:v>7.3324999999999996</c:v>
                </c:pt>
                <c:pt idx="666">
                  <c:v>7.3380000000000001</c:v>
                </c:pt>
                <c:pt idx="667">
                  <c:v>7.3265000000000002</c:v>
                </c:pt>
                <c:pt idx="668">
                  <c:v>7.3045</c:v>
                </c:pt>
                <c:pt idx="669">
                  <c:v>7.2114999999999991</c:v>
                </c:pt>
                <c:pt idx="670">
                  <c:v>7.2130000000000001</c:v>
                </c:pt>
                <c:pt idx="671">
                  <c:v>7.2115</c:v>
                </c:pt>
                <c:pt idx="672">
                  <c:v>7.1515000000000004</c:v>
                </c:pt>
                <c:pt idx="673">
                  <c:v>7.17</c:v>
                </c:pt>
                <c:pt idx="674">
                  <c:v>7.2010000000000005</c:v>
                </c:pt>
                <c:pt idx="675">
                  <c:v>7.2155000000000005</c:v>
                </c:pt>
                <c:pt idx="676">
                  <c:v>7.1705000000000005</c:v>
                </c:pt>
                <c:pt idx="677">
                  <c:v>7.218</c:v>
                </c:pt>
                <c:pt idx="678">
                  <c:v>7.2069999999999999</c:v>
                </c:pt>
                <c:pt idx="679">
                  <c:v>7.2089999999999996</c:v>
                </c:pt>
                <c:pt idx="680">
                  <c:v>7.242</c:v>
                </c:pt>
                <c:pt idx="681">
                  <c:v>7.2309999999999999</c:v>
                </c:pt>
                <c:pt idx="682">
                  <c:v>7.2335000000000003</c:v>
                </c:pt>
                <c:pt idx="683">
                  <c:v>7.3464999999999998</c:v>
                </c:pt>
                <c:pt idx="684">
                  <c:v>7.3514999999999997</c:v>
                </c:pt>
                <c:pt idx="685">
                  <c:v>7.3205</c:v>
                </c:pt>
                <c:pt idx="686">
                  <c:v>7.3475000000000001</c:v>
                </c:pt>
                <c:pt idx="687">
                  <c:v>7.3795000000000002</c:v>
                </c:pt>
                <c:pt idx="688">
                  <c:v>7.4004999999999992</c:v>
                </c:pt>
                <c:pt idx="689">
                  <c:v>7.3375000000000004</c:v>
                </c:pt>
                <c:pt idx="690">
                  <c:v>7.3740000000000006</c:v>
                </c:pt>
                <c:pt idx="691">
                  <c:v>7.37</c:v>
                </c:pt>
                <c:pt idx="692">
                  <c:v>7.3795000000000002</c:v>
                </c:pt>
                <c:pt idx="693">
                  <c:v>7.3089999999999993</c:v>
                </c:pt>
                <c:pt idx="694">
                  <c:v>7.3040000000000003</c:v>
                </c:pt>
                <c:pt idx="695">
                  <c:v>7.2469999999999999</c:v>
                </c:pt>
                <c:pt idx="696">
                  <c:v>7.3160000000000007</c:v>
                </c:pt>
                <c:pt idx="697">
                  <c:v>7.3160000000000007</c:v>
                </c:pt>
                <c:pt idx="698">
                  <c:v>7.3025000000000002</c:v>
                </c:pt>
                <c:pt idx="699">
                  <c:v>7.35</c:v>
                </c:pt>
                <c:pt idx="700">
                  <c:v>7.3215000000000003</c:v>
                </c:pt>
                <c:pt idx="701">
                  <c:v>7.3595000000000006</c:v>
                </c:pt>
                <c:pt idx="702">
                  <c:v>7.3785000000000007</c:v>
                </c:pt>
                <c:pt idx="703">
                  <c:v>7.5</c:v>
                </c:pt>
                <c:pt idx="704">
                  <c:v>7.6355000000000004</c:v>
                </c:pt>
                <c:pt idx="705">
                  <c:v>7.6274999999999995</c:v>
                </c:pt>
                <c:pt idx="706">
                  <c:v>7.6095000000000006</c:v>
                </c:pt>
                <c:pt idx="707">
                  <c:v>7.47</c:v>
                </c:pt>
                <c:pt idx="708">
                  <c:v>7.7989999999999995</c:v>
                </c:pt>
                <c:pt idx="709">
                  <c:v>7.73</c:v>
                </c:pt>
                <c:pt idx="710">
                  <c:v>7.7949999999999999</c:v>
                </c:pt>
                <c:pt idx="711">
                  <c:v>7.7490000000000006</c:v>
                </c:pt>
                <c:pt idx="712">
                  <c:v>7.9279999999999999</c:v>
                </c:pt>
                <c:pt idx="713">
                  <c:v>7.972999999999999</c:v>
                </c:pt>
                <c:pt idx="714">
                  <c:v>8.0564999999999998</c:v>
                </c:pt>
                <c:pt idx="715">
                  <c:v>8.0809999999999995</c:v>
                </c:pt>
                <c:pt idx="716">
                  <c:v>8.1445000000000007</c:v>
                </c:pt>
                <c:pt idx="717">
                  <c:v>8.1939999999999991</c:v>
                </c:pt>
                <c:pt idx="718">
                  <c:v>8.3754999999999988</c:v>
                </c:pt>
                <c:pt idx="719">
                  <c:v>8.4134999999999991</c:v>
                </c:pt>
                <c:pt idx="720">
                  <c:v>8.3754999999999988</c:v>
                </c:pt>
                <c:pt idx="721">
                  <c:v>8.4555000000000007</c:v>
                </c:pt>
                <c:pt idx="722">
                  <c:v>8.4555000000000007</c:v>
                </c:pt>
                <c:pt idx="723">
                  <c:v>8.0689999999999991</c:v>
                </c:pt>
                <c:pt idx="724">
                  <c:v>8.1810000000000009</c:v>
                </c:pt>
                <c:pt idx="725">
                  <c:v>8.2055000000000007</c:v>
                </c:pt>
                <c:pt idx="726">
                  <c:v>8.2469999999999999</c:v>
                </c:pt>
                <c:pt idx="727">
                  <c:v>8.2880000000000003</c:v>
                </c:pt>
                <c:pt idx="728">
                  <c:v>8.2635000000000005</c:v>
                </c:pt>
                <c:pt idx="729">
                  <c:v>8.3640000000000008</c:v>
                </c:pt>
                <c:pt idx="730">
                  <c:v>8.3315000000000001</c:v>
                </c:pt>
                <c:pt idx="731">
                  <c:v>8.3324999999999996</c:v>
                </c:pt>
                <c:pt idx="732">
                  <c:v>8.2424999999999997</c:v>
                </c:pt>
                <c:pt idx="733">
                  <c:v>8.3384999999999998</c:v>
                </c:pt>
                <c:pt idx="734">
                  <c:v>8.2630000000000017</c:v>
                </c:pt>
                <c:pt idx="735">
                  <c:v>8.2794999999999987</c:v>
                </c:pt>
                <c:pt idx="736">
                  <c:v>8.2639999999999993</c:v>
                </c:pt>
                <c:pt idx="737">
                  <c:v>8.2379999999999995</c:v>
                </c:pt>
                <c:pt idx="738">
                  <c:v>8.093</c:v>
                </c:pt>
                <c:pt idx="739">
                  <c:v>7.9275000000000002</c:v>
                </c:pt>
                <c:pt idx="740">
                  <c:v>7.7629999999999999</c:v>
                </c:pt>
                <c:pt idx="741">
                  <c:v>7.7759999999999998</c:v>
                </c:pt>
                <c:pt idx="742">
                  <c:v>7.7474999999999996</c:v>
                </c:pt>
                <c:pt idx="743">
                  <c:v>7.7620000000000005</c:v>
                </c:pt>
                <c:pt idx="744">
                  <c:v>7.8010000000000002</c:v>
                </c:pt>
                <c:pt idx="745">
                  <c:v>7.8105000000000002</c:v>
                </c:pt>
                <c:pt idx="746">
                  <c:v>7.7854999999999999</c:v>
                </c:pt>
                <c:pt idx="747">
                  <c:v>7.6940000000000008</c:v>
                </c:pt>
                <c:pt idx="748">
                  <c:v>7.7315000000000005</c:v>
                </c:pt>
                <c:pt idx="749">
                  <c:v>7.6925000000000008</c:v>
                </c:pt>
                <c:pt idx="750">
                  <c:v>7.7004999999999999</c:v>
                </c:pt>
                <c:pt idx="751">
                  <c:v>7.6414999999999997</c:v>
                </c:pt>
                <c:pt idx="752">
                  <c:v>7.6095000000000006</c:v>
                </c:pt>
                <c:pt idx="753">
                  <c:v>7.5939999999999994</c:v>
                </c:pt>
                <c:pt idx="754">
                  <c:v>7.5939999999999994</c:v>
                </c:pt>
                <c:pt idx="755">
                  <c:v>7.6105</c:v>
                </c:pt>
                <c:pt idx="756">
                  <c:v>7.4660000000000002</c:v>
                </c:pt>
                <c:pt idx="757">
                  <c:v>7.4</c:v>
                </c:pt>
                <c:pt idx="758">
                  <c:v>7.3354999999999997</c:v>
                </c:pt>
                <c:pt idx="759">
                  <c:v>7.3715000000000002</c:v>
                </c:pt>
                <c:pt idx="760">
                  <c:v>7.274</c:v>
                </c:pt>
                <c:pt idx="761">
                  <c:v>7.274</c:v>
                </c:pt>
                <c:pt idx="762">
                  <c:v>7.2290000000000001</c:v>
                </c:pt>
                <c:pt idx="763">
                  <c:v>7.1760000000000002</c:v>
                </c:pt>
                <c:pt idx="764">
                  <c:v>7.1920000000000002</c:v>
                </c:pt>
                <c:pt idx="765">
                  <c:v>7.2015000000000002</c:v>
                </c:pt>
                <c:pt idx="766">
                  <c:v>7.1980000000000004</c:v>
                </c:pt>
                <c:pt idx="767">
                  <c:v>7.1929999999999996</c:v>
                </c:pt>
                <c:pt idx="768">
                  <c:v>7.0114999999999998</c:v>
                </c:pt>
                <c:pt idx="769">
                  <c:v>6.8435000000000006</c:v>
                </c:pt>
                <c:pt idx="770">
                  <c:v>6.6950000000000003</c:v>
                </c:pt>
                <c:pt idx="771">
                  <c:v>6.7244999999999999</c:v>
                </c:pt>
                <c:pt idx="772">
                  <c:v>6.7155000000000005</c:v>
                </c:pt>
                <c:pt idx="773">
                  <c:v>6.6180000000000003</c:v>
                </c:pt>
                <c:pt idx="774">
                  <c:v>6.6374999999999993</c:v>
                </c:pt>
                <c:pt idx="775">
                  <c:v>6.6695000000000002</c:v>
                </c:pt>
                <c:pt idx="776">
                  <c:v>6.6695000000000002</c:v>
                </c:pt>
                <c:pt idx="777">
                  <c:v>6.7435</c:v>
                </c:pt>
                <c:pt idx="778">
                  <c:v>6.6125000000000007</c:v>
                </c:pt>
                <c:pt idx="779">
                  <c:v>6.6850000000000005</c:v>
                </c:pt>
                <c:pt idx="780">
                  <c:v>6.6449999999999996</c:v>
                </c:pt>
                <c:pt idx="781">
                  <c:v>6.6449999999999996</c:v>
                </c:pt>
                <c:pt idx="782">
                  <c:v>6.6615000000000002</c:v>
                </c:pt>
                <c:pt idx="783">
                  <c:v>6.7255000000000003</c:v>
                </c:pt>
                <c:pt idx="784">
                  <c:v>6.798</c:v>
                </c:pt>
                <c:pt idx="785">
                  <c:v>6.835</c:v>
                </c:pt>
                <c:pt idx="786">
                  <c:v>6.9290000000000003</c:v>
                </c:pt>
                <c:pt idx="787">
                  <c:v>6.9444999999999997</c:v>
                </c:pt>
                <c:pt idx="788">
                  <c:v>6.9314999999999998</c:v>
                </c:pt>
                <c:pt idx="789">
                  <c:v>6.851</c:v>
                </c:pt>
                <c:pt idx="790">
                  <c:v>6.8535000000000004</c:v>
                </c:pt>
                <c:pt idx="791">
                  <c:v>6.8535000000000004</c:v>
                </c:pt>
                <c:pt idx="792">
                  <c:v>6.9005000000000001</c:v>
                </c:pt>
                <c:pt idx="793">
                  <c:v>6.9649999999999999</c:v>
                </c:pt>
                <c:pt idx="794">
                  <c:v>6.9719999999999995</c:v>
                </c:pt>
                <c:pt idx="795">
                  <c:v>6.9379999999999997</c:v>
                </c:pt>
                <c:pt idx="796">
                  <c:v>6.931</c:v>
                </c:pt>
                <c:pt idx="797">
                  <c:v>6.968</c:v>
                </c:pt>
                <c:pt idx="798">
                  <c:v>6.9995000000000003</c:v>
                </c:pt>
                <c:pt idx="799">
                  <c:v>6.923</c:v>
                </c:pt>
                <c:pt idx="800">
                  <c:v>6.9290000000000003</c:v>
                </c:pt>
                <c:pt idx="801">
                  <c:v>6.899</c:v>
                </c:pt>
                <c:pt idx="802">
                  <c:v>6.8840000000000003</c:v>
                </c:pt>
                <c:pt idx="803">
                  <c:v>6.8825000000000003</c:v>
                </c:pt>
                <c:pt idx="804">
                  <c:v>6.883</c:v>
                </c:pt>
                <c:pt idx="805">
                  <c:v>6.9470000000000001</c:v>
                </c:pt>
                <c:pt idx="806">
                  <c:v>7.0120000000000005</c:v>
                </c:pt>
                <c:pt idx="807">
                  <c:v>6.9749999999999996</c:v>
                </c:pt>
                <c:pt idx="808">
                  <c:v>6.9729999999999999</c:v>
                </c:pt>
                <c:pt idx="809">
                  <c:v>6.9669999999999996</c:v>
                </c:pt>
                <c:pt idx="810">
                  <c:v>6.9689999999999994</c:v>
                </c:pt>
                <c:pt idx="811">
                  <c:v>6.9444999999999997</c:v>
                </c:pt>
                <c:pt idx="812">
                  <c:v>7.0745000000000005</c:v>
                </c:pt>
                <c:pt idx="813">
                  <c:v>7.0404999999999998</c:v>
                </c:pt>
                <c:pt idx="814">
                  <c:v>7.0015000000000001</c:v>
                </c:pt>
                <c:pt idx="815">
                  <c:v>7.0410000000000004</c:v>
                </c:pt>
                <c:pt idx="816">
                  <c:v>7.0410000000000004</c:v>
                </c:pt>
                <c:pt idx="817">
                  <c:v>6.9844999999999997</c:v>
                </c:pt>
                <c:pt idx="818">
                  <c:v>7.0410000000000004</c:v>
                </c:pt>
                <c:pt idx="819">
                  <c:v>7.0019999999999998</c:v>
                </c:pt>
                <c:pt idx="820">
                  <c:v>6.9935</c:v>
                </c:pt>
                <c:pt idx="821">
                  <c:v>6.9885000000000002</c:v>
                </c:pt>
                <c:pt idx="822">
                  <c:v>7.0165000000000006</c:v>
                </c:pt>
                <c:pt idx="823">
                  <c:v>6.9695</c:v>
                </c:pt>
                <c:pt idx="824">
                  <c:v>6.9664999999999999</c:v>
                </c:pt>
                <c:pt idx="825">
                  <c:v>6.9894999999999996</c:v>
                </c:pt>
                <c:pt idx="826">
                  <c:v>6.9794999999999998</c:v>
                </c:pt>
                <c:pt idx="827">
                  <c:v>6.915</c:v>
                </c:pt>
                <c:pt idx="828">
                  <c:v>6.9145000000000003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F3-4D5A-A1F9-74B291536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809360"/>
        <c:axId val="494801520"/>
      </c:lineChart>
      <c:dateAx>
        <c:axId val="494809360"/>
        <c:scaling>
          <c:orientation val="minMax"/>
        </c:scaling>
        <c:delete val="0"/>
        <c:axPos val="b"/>
        <c:numFmt formatCode="yyyy\-mm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01520"/>
        <c:crosses val="autoZero"/>
        <c:auto val="1"/>
        <c:lblOffset val="100"/>
        <c:baseTimeUnit val="days"/>
      </c:dateAx>
      <c:valAx>
        <c:axId val="494801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09360"/>
        <c:crosses val="autoZero"/>
        <c:crossBetween val="between"/>
      </c:valAx>
      <c:valAx>
        <c:axId val="49480975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10928"/>
        <c:crosses val="max"/>
        <c:crossBetween val="between"/>
      </c:valAx>
      <c:dateAx>
        <c:axId val="4948109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948097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accent5">
                    <a:lumMod val="40000"/>
                    <a:lumOff val="60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Figtree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3.A.3'!$C$1</c:f>
              <c:strCache>
                <c:ptCount val="1"/>
                <c:pt idx="0">
                  <c:v>Commercial and Industrial Loans</c:v>
                </c:pt>
              </c:strCache>
            </c:strRef>
          </c:tx>
          <c:spPr>
            <a:ln w="19050" cap="rnd">
              <a:solidFill>
                <a:srgbClr val="212C61"/>
              </a:solidFill>
              <a:round/>
            </a:ln>
            <a:effectLst/>
          </c:spPr>
          <c:marker>
            <c:symbol val="none"/>
          </c:marker>
          <c:cat>
            <c:numRef>
              <c:f>'Figure 3.A.3'!$B$2:$B$114</c:f>
              <c:numCache>
                <c:formatCode>0</c:formatCode>
                <c:ptCount val="113"/>
                <c:pt idx="2">
                  <c:v>1996</c:v>
                </c:pt>
                <c:pt idx="6">
                  <c:v>1997</c:v>
                </c:pt>
                <c:pt idx="10">
                  <c:v>1998</c:v>
                </c:pt>
                <c:pt idx="14">
                  <c:v>1999</c:v>
                </c:pt>
                <c:pt idx="18">
                  <c:v>2000</c:v>
                </c:pt>
                <c:pt idx="22">
                  <c:v>2001</c:v>
                </c:pt>
                <c:pt idx="26">
                  <c:v>2002</c:v>
                </c:pt>
                <c:pt idx="30">
                  <c:v>2003</c:v>
                </c:pt>
                <c:pt idx="34">
                  <c:v>2004</c:v>
                </c:pt>
                <c:pt idx="38">
                  <c:v>2005</c:v>
                </c:pt>
                <c:pt idx="42">
                  <c:v>2006</c:v>
                </c:pt>
                <c:pt idx="46">
                  <c:v>2007</c:v>
                </c:pt>
                <c:pt idx="50">
                  <c:v>2008</c:v>
                </c:pt>
                <c:pt idx="54">
                  <c:v>2009</c:v>
                </c:pt>
                <c:pt idx="58">
                  <c:v>2010</c:v>
                </c:pt>
                <c:pt idx="62">
                  <c:v>2011</c:v>
                </c:pt>
                <c:pt idx="66">
                  <c:v>2012</c:v>
                </c:pt>
                <c:pt idx="70">
                  <c:v>2013</c:v>
                </c:pt>
                <c:pt idx="74">
                  <c:v>2014</c:v>
                </c:pt>
                <c:pt idx="78">
                  <c:v>2015</c:v>
                </c:pt>
                <c:pt idx="82">
                  <c:v>2016</c:v>
                </c:pt>
                <c:pt idx="86">
                  <c:v>2017</c:v>
                </c:pt>
                <c:pt idx="90">
                  <c:v>2018</c:v>
                </c:pt>
                <c:pt idx="94">
                  <c:v>2019</c:v>
                </c:pt>
                <c:pt idx="98">
                  <c:v>2020</c:v>
                </c:pt>
                <c:pt idx="102">
                  <c:v>2021</c:v>
                </c:pt>
                <c:pt idx="106">
                  <c:v>2022</c:v>
                </c:pt>
                <c:pt idx="110">
                  <c:v>2023</c:v>
                </c:pt>
                <c:pt idx="112">
                  <c:v>2024</c:v>
                </c:pt>
              </c:numCache>
            </c:numRef>
          </c:cat>
          <c:val>
            <c:numRef>
              <c:f>'Figure 3.A.3'!$C$2:$C$116</c:f>
              <c:numCache>
                <c:formatCode>0.0</c:formatCode>
                <c:ptCount val="115"/>
                <c:pt idx="0">
                  <c:v>6.9</c:v>
                </c:pt>
                <c:pt idx="1">
                  <c:v>-1.8</c:v>
                </c:pt>
                <c:pt idx="2">
                  <c:v>-7.4</c:v>
                </c:pt>
                <c:pt idx="3">
                  <c:v>-8.6</c:v>
                </c:pt>
                <c:pt idx="4">
                  <c:v>-8.9</c:v>
                </c:pt>
                <c:pt idx="5">
                  <c:v>-10.3</c:v>
                </c:pt>
                <c:pt idx="6">
                  <c:v>-5.8</c:v>
                </c:pt>
                <c:pt idx="7">
                  <c:v>-7</c:v>
                </c:pt>
                <c:pt idx="8">
                  <c:v>1.8</c:v>
                </c:pt>
                <c:pt idx="9">
                  <c:v>-7.1</c:v>
                </c:pt>
                <c:pt idx="10">
                  <c:v>0</c:v>
                </c:pt>
                <c:pt idx="11">
                  <c:v>36.4</c:v>
                </c:pt>
                <c:pt idx="12">
                  <c:v>7.4</c:v>
                </c:pt>
                <c:pt idx="13">
                  <c:v>10</c:v>
                </c:pt>
                <c:pt idx="14">
                  <c:v>5.4</c:v>
                </c:pt>
                <c:pt idx="15">
                  <c:v>9.1</c:v>
                </c:pt>
                <c:pt idx="16">
                  <c:v>10.9</c:v>
                </c:pt>
                <c:pt idx="17">
                  <c:v>24.6</c:v>
                </c:pt>
                <c:pt idx="18">
                  <c:v>33.9</c:v>
                </c:pt>
                <c:pt idx="19">
                  <c:v>43.9</c:v>
                </c:pt>
                <c:pt idx="20">
                  <c:v>59.6</c:v>
                </c:pt>
                <c:pt idx="21">
                  <c:v>50.9</c:v>
                </c:pt>
                <c:pt idx="22">
                  <c:v>40.4</c:v>
                </c:pt>
                <c:pt idx="23">
                  <c:v>50.9</c:v>
                </c:pt>
                <c:pt idx="24">
                  <c:v>45.5</c:v>
                </c:pt>
                <c:pt idx="25">
                  <c:v>25</c:v>
                </c:pt>
                <c:pt idx="26">
                  <c:v>21.4</c:v>
                </c:pt>
                <c:pt idx="27">
                  <c:v>20</c:v>
                </c:pt>
                <c:pt idx="28">
                  <c:v>22</c:v>
                </c:pt>
                <c:pt idx="29">
                  <c:v>8.9</c:v>
                </c:pt>
                <c:pt idx="30">
                  <c:v>3.4</c:v>
                </c:pt>
                <c:pt idx="31">
                  <c:v>0</c:v>
                </c:pt>
                <c:pt idx="32">
                  <c:v>-17.899999999999999</c:v>
                </c:pt>
                <c:pt idx="33">
                  <c:v>-22.8</c:v>
                </c:pt>
                <c:pt idx="34">
                  <c:v>-20</c:v>
                </c:pt>
                <c:pt idx="35">
                  <c:v>-21.1</c:v>
                </c:pt>
                <c:pt idx="36">
                  <c:v>-23.6</c:v>
                </c:pt>
                <c:pt idx="37">
                  <c:v>-24.1</c:v>
                </c:pt>
                <c:pt idx="38">
                  <c:v>-16.7</c:v>
                </c:pt>
                <c:pt idx="39">
                  <c:v>-8.8000000000000007</c:v>
                </c:pt>
                <c:pt idx="40">
                  <c:v>-10.7</c:v>
                </c:pt>
                <c:pt idx="41">
                  <c:v>-12.3</c:v>
                </c:pt>
                <c:pt idx="42">
                  <c:v>-8.9</c:v>
                </c:pt>
                <c:pt idx="43">
                  <c:v>0</c:v>
                </c:pt>
                <c:pt idx="44">
                  <c:v>0</c:v>
                </c:pt>
                <c:pt idx="45">
                  <c:v>-3.8</c:v>
                </c:pt>
                <c:pt idx="46">
                  <c:v>7.5</c:v>
                </c:pt>
                <c:pt idx="47">
                  <c:v>19.2</c:v>
                </c:pt>
                <c:pt idx="48">
                  <c:v>32.1</c:v>
                </c:pt>
                <c:pt idx="49">
                  <c:v>55.4</c:v>
                </c:pt>
                <c:pt idx="50">
                  <c:v>57.7</c:v>
                </c:pt>
                <c:pt idx="51">
                  <c:v>83.6</c:v>
                </c:pt>
                <c:pt idx="52">
                  <c:v>64.2</c:v>
                </c:pt>
                <c:pt idx="53">
                  <c:v>39.6</c:v>
                </c:pt>
                <c:pt idx="54">
                  <c:v>31.5</c:v>
                </c:pt>
                <c:pt idx="55">
                  <c:v>14</c:v>
                </c:pt>
                <c:pt idx="56">
                  <c:v>-5.5</c:v>
                </c:pt>
                <c:pt idx="57">
                  <c:v>-7.1</c:v>
                </c:pt>
                <c:pt idx="58">
                  <c:v>-8.8000000000000007</c:v>
                </c:pt>
                <c:pt idx="59">
                  <c:v>-10.5</c:v>
                </c:pt>
                <c:pt idx="60">
                  <c:v>-10.5</c:v>
                </c:pt>
                <c:pt idx="61">
                  <c:v>-16.399999999999999</c:v>
                </c:pt>
                <c:pt idx="62">
                  <c:v>-21.8</c:v>
                </c:pt>
                <c:pt idx="63">
                  <c:v>-5.9</c:v>
                </c:pt>
                <c:pt idx="64">
                  <c:v>5.4</c:v>
                </c:pt>
                <c:pt idx="65">
                  <c:v>-6.9</c:v>
                </c:pt>
                <c:pt idx="66">
                  <c:v>-9.5</c:v>
                </c:pt>
                <c:pt idx="67">
                  <c:v>-7.6</c:v>
                </c:pt>
                <c:pt idx="68">
                  <c:v>-7.4</c:v>
                </c:pt>
                <c:pt idx="69">
                  <c:v>-19.100000000000001</c:v>
                </c:pt>
                <c:pt idx="70">
                  <c:v>-18.100000000000001</c:v>
                </c:pt>
                <c:pt idx="71">
                  <c:v>-8.3000000000000007</c:v>
                </c:pt>
                <c:pt idx="72">
                  <c:v>-13.7</c:v>
                </c:pt>
                <c:pt idx="73">
                  <c:v>-11.1</c:v>
                </c:pt>
                <c:pt idx="74">
                  <c:v>-10.7</c:v>
                </c:pt>
                <c:pt idx="75">
                  <c:v>-10.5</c:v>
                </c:pt>
                <c:pt idx="76">
                  <c:v>-5.5</c:v>
                </c:pt>
                <c:pt idx="77">
                  <c:v>-5.3</c:v>
                </c:pt>
                <c:pt idx="78">
                  <c:v>-7</c:v>
                </c:pt>
                <c:pt idx="79">
                  <c:v>7.4</c:v>
                </c:pt>
                <c:pt idx="80">
                  <c:v>8.1999999999999993</c:v>
                </c:pt>
                <c:pt idx="81">
                  <c:v>11.6</c:v>
                </c:pt>
                <c:pt idx="82">
                  <c:v>8.5</c:v>
                </c:pt>
                <c:pt idx="83">
                  <c:v>1.5</c:v>
                </c:pt>
                <c:pt idx="84">
                  <c:v>1.4</c:v>
                </c:pt>
                <c:pt idx="85">
                  <c:v>-2.8</c:v>
                </c:pt>
                <c:pt idx="86">
                  <c:v>-3.9</c:v>
                </c:pt>
                <c:pt idx="87">
                  <c:v>-8.5</c:v>
                </c:pt>
                <c:pt idx="88">
                  <c:v>-10</c:v>
                </c:pt>
                <c:pt idx="89">
                  <c:v>-11.3</c:v>
                </c:pt>
                <c:pt idx="90">
                  <c:v>-15.9</c:v>
                </c:pt>
                <c:pt idx="91">
                  <c:v>-15.9</c:v>
                </c:pt>
                <c:pt idx="92">
                  <c:v>2.8</c:v>
                </c:pt>
                <c:pt idx="93">
                  <c:v>-4.2</c:v>
                </c:pt>
                <c:pt idx="94">
                  <c:v>-2.8</c:v>
                </c:pt>
                <c:pt idx="95">
                  <c:v>5.4</c:v>
                </c:pt>
                <c:pt idx="96">
                  <c:v>0</c:v>
                </c:pt>
                <c:pt idx="97">
                  <c:v>41.5</c:v>
                </c:pt>
                <c:pt idx="98">
                  <c:v>71.2</c:v>
                </c:pt>
                <c:pt idx="99">
                  <c:v>37.700000000000003</c:v>
                </c:pt>
                <c:pt idx="100">
                  <c:v>5.5</c:v>
                </c:pt>
                <c:pt idx="101">
                  <c:v>-15.1</c:v>
                </c:pt>
                <c:pt idx="102">
                  <c:v>-32.4</c:v>
                </c:pt>
                <c:pt idx="103">
                  <c:v>-18.2</c:v>
                </c:pt>
                <c:pt idx="104">
                  <c:v>-14.5</c:v>
                </c:pt>
                <c:pt idx="105">
                  <c:v>-1.5</c:v>
                </c:pt>
                <c:pt idx="106">
                  <c:v>24.2</c:v>
                </c:pt>
                <c:pt idx="107">
                  <c:v>39.1</c:v>
                </c:pt>
                <c:pt idx="108">
                  <c:v>44.8</c:v>
                </c:pt>
                <c:pt idx="109">
                  <c:v>46</c:v>
                </c:pt>
                <c:pt idx="110">
                  <c:v>50.8</c:v>
                </c:pt>
                <c:pt idx="111">
                  <c:v>33.9</c:v>
                </c:pt>
                <c:pt idx="112">
                  <c:v>14.5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38-4682-8E1A-2187F6A1B28F}"/>
            </c:ext>
          </c:extLst>
        </c:ser>
        <c:ser>
          <c:idx val="1"/>
          <c:order val="1"/>
          <c:tx>
            <c:strRef>
              <c:f>'Figure 3.A.3'!$D$1</c:f>
              <c:strCache>
                <c:ptCount val="1"/>
                <c:pt idx="0">
                  <c:v>Credit Card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3.A.3'!$B$2:$B$114</c:f>
              <c:numCache>
                <c:formatCode>0</c:formatCode>
                <c:ptCount val="113"/>
                <c:pt idx="2">
                  <c:v>1996</c:v>
                </c:pt>
                <c:pt idx="6">
                  <c:v>1997</c:v>
                </c:pt>
                <c:pt idx="10">
                  <c:v>1998</c:v>
                </c:pt>
                <c:pt idx="14">
                  <c:v>1999</c:v>
                </c:pt>
                <c:pt idx="18">
                  <c:v>2000</c:v>
                </c:pt>
                <c:pt idx="22">
                  <c:v>2001</c:v>
                </c:pt>
                <c:pt idx="26">
                  <c:v>2002</c:v>
                </c:pt>
                <c:pt idx="30">
                  <c:v>2003</c:v>
                </c:pt>
                <c:pt idx="34">
                  <c:v>2004</c:v>
                </c:pt>
                <c:pt idx="38">
                  <c:v>2005</c:v>
                </c:pt>
                <c:pt idx="42">
                  <c:v>2006</c:v>
                </c:pt>
                <c:pt idx="46">
                  <c:v>2007</c:v>
                </c:pt>
                <c:pt idx="50">
                  <c:v>2008</c:v>
                </c:pt>
                <c:pt idx="54">
                  <c:v>2009</c:v>
                </c:pt>
                <c:pt idx="58">
                  <c:v>2010</c:v>
                </c:pt>
                <c:pt idx="62">
                  <c:v>2011</c:v>
                </c:pt>
                <c:pt idx="66">
                  <c:v>2012</c:v>
                </c:pt>
                <c:pt idx="70">
                  <c:v>2013</c:v>
                </c:pt>
                <c:pt idx="74">
                  <c:v>2014</c:v>
                </c:pt>
                <c:pt idx="78">
                  <c:v>2015</c:v>
                </c:pt>
                <c:pt idx="82">
                  <c:v>2016</c:v>
                </c:pt>
                <c:pt idx="86">
                  <c:v>2017</c:v>
                </c:pt>
                <c:pt idx="90">
                  <c:v>2018</c:v>
                </c:pt>
                <c:pt idx="94">
                  <c:v>2019</c:v>
                </c:pt>
                <c:pt idx="98">
                  <c:v>2020</c:v>
                </c:pt>
                <c:pt idx="102">
                  <c:v>2021</c:v>
                </c:pt>
                <c:pt idx="106">
                  <c:v>2022</c:v>
                </c:pt>
                <c:pt idx="110">
                  <c:v>2023</c:v>
                </c:pt>
                <c:pt idx="112">
                  <c:v>2024</c:v>
                </c:pt>
              </c:numCache>
            </c:numRef>
          </c:cat>
          <c:val>
            <c:numRef>
              <c:f>'Figure 3.A.3'!$D$2:$D$116</c:f>
              <c:numCache>
                <c:formatCode>0.0</c:formatCode>
                <c:ptCount val="115"/>
                <c:pt idx="0">
                  <c:v>25</c:v>
                </c:pt>
                <c:pt idx="1">
                  <c:v>23.4</c:v>
                </c:pt>
                <c:pt idx="2">
                  <c:v>48.9</c:v>
                </c:pt>
                <c:pt idx="3">
                  <c:v>48.9</c:v>
                </c:pt>
                <c:pt idx="4">
                  <c:v>37</c:v>
                </c:pt>
                <c:pt idx="5">
                  <c:v>45.8</c:v>
                </c:pt>
                <c:pt idx="6">
                  <c:v>23.3</c:v>
                </c:pt>
                <c:pt idx="7">
                  <c:v>25</c:v>
                </c:pt>
                <c:pt idx="8">
                  <c:v>22.2</c:v>
                </c:pt>
                <c:pt idx="9">
                  <c:v>16.3</c:v>
                </c:pt>
                <c:pt idx="10">
                  <c:v>20</c:v>
                </c:pt>
                <c:pt idx="11">
                  <c:v>15.9</c:v>
                </c:pt>
                <c:pt idx="12">
                  <c:v>7.3</c:v>
                </c:pt>
                <c:pt idx="13">
                  <c:v>13.3</c:v>
                </c:pt>
                <c:pt idx="14">
                  <c:v>4.8</c:v>
                </c:pt>
                <c:pt idx="15">
                  <c:v>4.9000000000000004</c:v>
                </c:pt>
                <c:pt idx="16">
                  <c:v>4.8</c:v>
                </c:pt>
                <c:pt idx="17">
                  <c:v>2.6</c:v>
                </c:pt>
                <c:pt idx="18">
                  <c:v>-2.6</c:v>
                </c:pt>
                <c:pt idx="19">
                  <c:v>8.3000000000000007</c:v>
                </c:pt>
                <c:pt idx="20">
                  <c:v>11.8</c:v>
                </c:pt>
                <c:pt idx="21">
                  <c:v>20</c:v>
                </c:pt>
                <c:pt idx="22">
                  <c:v>11.4</c:v>
                </c:pt>
                <c:pt idx="23">
                  <c:v>20</c:v>
                </c:pt>
                <c:pt idx="24">
                  <c:v>18.2</c:v>
                </c:pt>
                <c:pt idx="25">
                  <c:v>8.6</c:v>
                </c:pt>
                <c:pt idx="26">
                  <c:v>14.7</c:v>
                </c:pt>
                <c:pt idx="27">
                  <c:v>15.2</c:v>
                </c:pt>
                <c:pt idx="28">
                  <c:v>16.2</c:v>
                </c:pt>
                <c:pt idx="29">
                  <c:v>9.6999999999999993</c:v>
                </c:pt>
                <c:pt idx="30">
                  <c:v>0</c:v>
                </c:pt>
                <c:pt idx="31">
                  <c:v>2.9</c:v>
                </c:pt>
                <c:pt idx="32">
                  <c:v>6.3</c:v>
                </c:pt>
                <c:pt idx="33">
                  <c:v>3.2</c:v>
                </c:pt>
                <c:pt idx="34">
                  <c:v>0</c:v>
                </c:pt>
                <c:pt idx="35">
                  <c:v>-2.9</c:v>
                </c:pt>
                <c:pt idx="36">
                  <c:v>-2.9</c:v>
                </c:pt>
                <c:pt idx="37">
                  <c:v>-8.3000000000000007</c:v>
                </c:pt>
                <c:pt idx="38">
                  <c:v>-6.5</c:v>
                </c:pt>
                <c:pt idx="39">
                  <c:v>-3</c:v>
                </c:pt>
                <c:pt idx="40">
                  <c:v>3.1</c:v>
                </c:pt>
                <c:pt idx="41">
                  <c:v>-2.6</c:v>
                </c:pt>
                <c:pt idx="42">
                  <c:v>-3</c:v>
                </c:pt>
                <c:pt idx="43">
                  <c:v>-2.9</c:v>
                </c:pt>
                <c:pt idx="44">
                  <c:v>0</c:v>
                </c:pt>
                <c:pt idx="45">
                  <c:v>-11.1</c:v>
                </c:pt>
                <c:pt idx="46">
                  <c:v>-3.1</c:v>
                </c:pt>
                <c:pt idx="47">
                  <c:v>3.2</c:v>
                </c:pt>
                <c:pt idx="48">
                  <c:v>9.8000000000000007</c:v>
                </c:pt>
                <c:pt idx="49">
                  <c:v>32.4</c:v>
                </c:pt>
                <c:pt idx="50">
                  <c:v>66.7</c:v>
                </c:pt>
                <c:pt idx="51">
                  <c:v>58.8</c:v>
                </c:pt>
                <c:pt idx="52">
                  <c:v>58.8</c:v>
                </c:pt>
                <c:pt idx="53">
                  <c:v>58.1</c:v>
                </c:pt>
                <c:pt idx="54">
                  <c:v>35.299999999999997</c:v>
                </c:pt>
                <c:pt idx="55">
                  <c:v>15.8</c:v>
                </c:pt>
                <c:pt idx="56">
                  <c:v>2.8</c:v>
                </c:pt>
                <c:pt idx="57">
                  <c:v>9.1</c:v>
                </c:pt>
                <c:pt idx="58">
                  <c:v>-7.9</c:v>
                </c:pt>
                <c:pt idx="59">
                  <c:v>-10</c:v>
                </c:pt>
                <c:pt idx="60">
                  <c:v>-10</c:v>
                </c:pt>
                <c:pt idx="61">
                  <c:v>-20.5</c:v>
                </c:pt>
                <c:pt idx="62">
                  <c:v>-9.3000000000000007</c:v>
                </c:pt>
                <c:pt idx="63">
                  <c:v>-7.9</c:v>
                </c:pt>
                <c:pt idx="64">
                  <c:v>-11.6</c:v>
                </c:pt>
                <c:pt idx="65">
                  <c:v>-11.6</c:v>
                </c:pt>
                <c:pt idx="66">
                  <c:v>-10.9</c:v>
                </c:pt>
                <c:pt idx="67">
                  <c:v>-11.1</c:v>
                </c:pt>
                <c:pt idx="68">
                  <c:v>-2</c:v>
                </c:pt>
                <c:pt idx="69">
                  <c:v>-7.4</c:v>
                </c:pt>
                <c:pt idx="70">
                  <c:v>-3.6</c:v>
                </c:pt>
                <c:pt idx="71">
                  <c:v>-5.2</c:v>
                </c:pt>
                <c:pt idx="72">
                  <c:v>-7</c:v>
                </c:pt>
                <c:pt idx="73">
                  <c:v>-9.3000000000000007</c:v>
                </c:pt>
                <c:pt idx="74">
                  <c:v>-13</c:v>
                </c:pt>
                <c:pt idx="75">
                  <c:v>-8.8000000000000007</c:v>
                </c:pt>
                <c:pt idx="76">
                  <c:v>-1.9</c:v>
                </c:pt>
                <c:pt idx="77">
                  <c:v>-1.8</c:v>
                </c:pt>
                <c:pt idx="78">
                  <c:v>-7.7</c:v>
                </c:pt>
                <c:pt idx="79">
                  <c:v>-5.8</c:v>
                </c:pt>
                <c:pt idx="80">
                  <c:v>-1.9</c:v>
                </c:pt>
                <c:pt idx="81">
                  <c:v>-5.7</c:v>
                </c:pt>
                <c:pt idx="82">
                  <c:v>-5.6</c:v>
                </c:pt>
                <c:pt idx="83">
                  <c:v>0</c:v>
                </c:pt>
                <c:pt idx="84">
                  <c:v>8.3000000000000007</c:v>
                </c:pt>
                <c:pt idx="85">
                  <c:v>-7.8</c:v>
                </c:pt>
                <c:pt idx="86">
                  <c:v>5.8</c:v>
                </c:pt>
                <c:pt idx="87">
                  <c:v>9.1</c:v>
                </c:pt>
                <c:pt idx="88">
                  <c:v>1.9</c:v>
                </c:pt>
                <c:pt idx="89">
                  <c:v>9.4</c:v>
                </c:pt>
                <c:pt idx="90">
                  <c:v>12</c:v>
                </c:pt>
                <c:pt idx="91">
                  <c:v>-2.2000000000000002</c:v>
                </c:pt>
                <c:pt idx="92">
                  <c:v>6.4</c:v>
                </c:pt>
                <c:pt idx="93">
                  <c:v>15.2</c:v>
                </c:pt>
                <c:pt idx="94">
                  <c:v>8.5</c:v>
                </c:pt>
                <c:pt idx="95">
                  <c:v>10.4</c:v>
                </c:pt>
                <c:pt idx="96">
                  <c:v>13.6</c:v>
                </c:pt>
                <c:pt idx="97">
                  <c:v>38.5</c:v>
                </c:pt>
                <c:pt idx="98">
                  <c:v>71.7</c:v>
                </c:pt>
                <c:pt idx="99">
                  <c:v>26.7</c:v>
                </c:pt>
                <c:pt idx="100">
                  <c:v>-12.8</c:v>
                </c:pt>
                <c:pt idx="101">
                  <c:v>-27.1</c:v>
                </c:pt>
                <c:pt idx="102">
                  <c:v>-37.299999999999997</c:v>
                </c:pt>
                <c:pt idx="103">
                  <c:v>-31.1</c:v>
                </c:pt>
                <c:pt idx="104">
                  <c:v>-17</c:v>
                </c:pt>
                <c:pt idx="105">
                  <c:v>-10.4</c:v>
                </c:pt>
                <c:pt idx="106">
                  <c:v>0</c:v>
                </c:pt>
                <c:pt idx="107">
                  <c:v>18.8</c:v>
                </c:pt>
                <c:pt idx="108">
                  <c:v>28.3</c:v>
                </c:pt>
                <c:pt idx="109">
                  <c:v>30.4</c:v>
                </c:pt>
                <c:pt idx="110">
                  <c:v>36.4</c:v>
                </c:pt>
                <c:pt idx="111">
                  <c:v>28.9</c:v>
                </c:pt>
                <c:pt idx="112">
                  <c:v>22.9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38-4682-8E1A-2187F6A1B28F}"/>
            </c:ext>
          </c:extLst>
        </c:ser>
        <c:ser>
          <c:idx val="2"/>
          <c:order val="2"/>
          <c:tx>
            <c:strRef>
              <c:f>'Figure 3.A.3'!$E$1</c:f>
              <c:strCache>
                <c:ptCount val="1"/>
                <c:pt idx="0">
                  <c:v>Auto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 3.A.3'!$B$2:$B$114</c:f>
              <c:numCache>
                <c:formatCode>0</c:formatCode>
                <c:ptCount val="113"/>
                <c:pt idx="2">
                  <c:v>1996</c:v>
                </c:pt>
                <c:pt idx="6">
                  <c:v>1997</c:v>
                </c:pt>
                <c:pt idx="10">
                  <c:v>1998</c:v>
                </c:pt>
                <c:pt idx="14">
                  <c:v>1999</c:v>
                </c:pt>
                <c:pt idx="18">
                  <c:v>2000</c:v>
                </c:pt>
                <c:pt idx="22">
                  <c:v>2001</c:v>
                </c:pt>
                <c:pt idx="26">
                  <c:v>2002</c:v>
                </c:pt>
                <c:pt idx="30">
                  <c:v>2003</c:v>
                </c:pt>
                <c:pt idx="34">
                  <c:v>2004</c:v>
                </c:pt>
                <c:pt idx="38">
                  <c:v>2005</c:v>
                </c:pt>
                <c:pt idx="42">
                  <c:v>2006</c:v>
                </c:pt>
                <c:pt idx="46">
                  <c:v>2007</c:v>
                </c:pt>
                <c:pt idx="50">
                  <c:v>2008</c:v>
                </c:pt>
                <c:pt idx="54">
                  <c:v>2009</c:v>
                </c:pt>
                <c:pt idx="58">
                  <c:v>2010</c:v>
                </c:pt>
                <c:pt idx="62">
                  <c:v>2011</c:v>
                </c:pt>
                <c:pt idx="66">
                  <c:v>2012</c:v>
                </c:pt>
                <c:pt idx="70">
                  <c:v>2013</c:v>
                </c:pt>
                <c:pt idx="74">
                  <c:v>2014</c:v>
                </c:pt>
                <c:pt idx="78">
                  <c:v>2015</c:v>
                </c:pt>
                <c:pt idx="82">
                  <c:v>2016</c:v>
                </c:pt>
                <c:pt idx="86">
                  <c:v>2017</c:v>
                </c:pt>
                <c:pt idx="90">
                  <c:v>2018</c:v>
                </c:pt>
                <c:pt idx="94">
                  <c:v>2019</c:v>
                </c:pt>
                <c:pt idx="98">
                  <c:v>2020</c:v>
                </c:pt>
                <c:pt idx="102">
                  <c:v>2021</c:v>
                </c:pt>
                <c:pt idx="106">
                  <c:v>2022</c:v>
                </c:pt>
                <c:pt idx="110">
                  <c:v>2023</c:v>
                </c:pt>
                <c:pt idx="112">
                  <c:v>2024</c:v>
                </c:pt>
              </c:numCache>
            </c:numRef>
          </c:cat>
          <c:val>
            <c:numRef>
              <c:f>'Figure 3.A.3'!$E$2:$E$116</c:f>
              <c:numCache>
                <c:formatCode>General</c:formatCode>
                <c:ptCount val="115"/>
                <c:pt idx="61" formatCode="0.0">
                  <c:v>-14.6</c:v>
                </c:pt>
                <c:pt idx="62" formatCode="0.0">
                  <c:v>-20</c:v>
                </c:pt>
                <c:pt idx="63" formatCode="0.0">
                  <c:v>-19.600000000000001</c:v>
                </c:pt>
                <c:pt idx="64" formatCode="0.0">
                  <c:v>-14</c:v>
                </c:pt>
                <c:pt idx="65" formatCode="0.0">
                  <c:v>-17.3</c:v>
                </c:pt>
                <c:pt idx="66" formatCode="0.0">
                  <c:v>-22.8</c:v>
                </c:pt>
                <c:pt idx="67" formatCode="0.0">
                  <c:v>-9.6999999999999993</c:v>
                </c:pt>
                <c:pt idx="68" formatCode="0.0">
                  <c:v>-16.100000000000001</c:v>
                </c:pt>
                <c:pt idx="69" formatCode="0.0">
                  <c:v>-10.3</c:v>
                </c:pt>
                <c:pt idx="70" formatCode="0.0">
                  <c:v>-14.1</c:v>
                </c:pt>
                <c:pt idx="71" formatCode="0.0">
                  <c:v>-12.3</c:v>
                </c:pt>
                <c:pt idx="72" formatCode="0.0">
                  <c:v>-15.2</c:v>
                </c:pt>
                <c:pt idx="73" formatCode="0.0">
                  <c:v>-7.8</c:v>
                </c:pt>
                <c:pt idx="74" formatCode="0.0">
                  <c:v>-4.5</c:v>
                </c:pt>
                <c:pt idx="75" formatCode="0.0">
                  <c:v>-7.6</c:v>
                </c:pt>
                <c:pt idx="76" formatCode="0.0">
                  <c:v>-4.7</c:v>
                </c:pt>
                <c:pt idx="77" formatCode="0.0">
                  <c:v>-6.1</c:v>
                </c:pt>
                <c:pt idx="78" formatCode="0.0">
                  <c:v>-3.2</c:v>
                </c:pt>
                <c:pt idx="79" formatCode="0.0">
                  <c:v>-9.6999999999999993</c:v>
                </c:pt>
                <c:pt idx="80" formatCode="0.0">
                  <c:v>-6.3</c:v>
                </c:pt>
                <c:pt idx="81" formatCode="0.0">
                  <c:v>-3.3</c:v>
                </c:pt>
                <c:pt idx="82" formatCode="0.0">
                  <c:v>8.1</c:v>
                </c:pt>
                <c:pt idx="83" formatCode="0.0">
                  <c:v>3.3</c:v>
                </c:pt>
                <c:pt idx="84" formatCode="0.0">
                  <c:v>11.7</c:v>
                </c:pt>
                <c:pt idx="85" formatCode="0.0">
                  <c:v>11.5</c:v>
                </c:pt>
                <c:pt idx="86" formatCode="0.0">
                  <c:v>7.7</c:v>
                </c:pt>
                <c:pt idx="87" formatCode="0.0">
                  <c:v>9.8000000000000007</c:v>
                </c:pt>
                <c:pt idx="88" formatCode="0.0">
                  <c:v>4.9000000000000004</c:v>
                </c:pt>
                <c:pt idx="89" formatCode="0.0">
                  <c:v>6.5</c:v>
                </c:pt>
                <c:pt idx="90" formatCode="0.0">
                  <c:v>-3.5</c:v>
                </c:pt>
                <c:pt idx="91" formatCode="0.0">
                  <c:v>3.6</c:v>
                </c:pt>
                <c:pt idx="92" formatCode="0.0">
                  <c:v>1.9</c:v>
                </c:pt>
                <c:pt idx="93" formatCode="0.0">
                  <c:v>1.8</c:v>
                </c:pt>
                <c:pt idx="94" formatCode="0.0">
                  <c:v>3.5</c:v>
                </c:pt>
                <c:pt idx="95" formatCode="0.0">
                  <c:v>0</c:v>
                </c:pt>
                <c:pt idx="96" formatCode="0.0">
                  <c:v>8.9</c:v>
                </c:pt>
                <c:pt idx="97" formatCode="0.0">
                  <c:v>16</c:v>
                </c:pt>
                <c:pt idx="98" formatCode="0.0">
                  <c:v>55.4</c:v>
                </c:pt>
                <c:pt idx="99" formatCode="0.0">
                  <c:v>13.5</c:v>
                </c:pt>
                <c:pt idx="100" formatCode="0.0">
                  <c:v>-7</c:v>
                </c:pt>
                <c:pt idx="101" formatCode="0.0">
                  <c:v>-17.5</c:v>
                </c:pt>
                <c:pt idx="102" formatCode="0.0">
                  <c:v>-18.600000000000001</c:v>
                </c:pt>
                <c:pt idx="103" formatCode="0.0">
                  <c:v>-9.4</c:v>
                </c:pt>
                <c:pt idx="104" formatCode="0.0">
                  <c:v>-14.5</c:v>
                </c:pt>
                <c:pt idx="105" formatCode="0.0">
                  <c:v>-5.8</c:v>
                </c:pt>
                <c:pt idx="106" formatCode="0.0">
                  <c:v>1.9</c:v>
                </c:pt>
                <c:pt idx="107" formatCode="0.0">
                  <c:v>2</c:v>
                </c:pt>
                <c:pt idx="108" formatCode="0.0">
                  <c:v>17.3</c:v>
                </c:pt>
                <c:pt idx="109" formatCode="0.0">
                  <c:v>27.5</c:v>
                </c:pt>
                <c:pt idx="110" formatCode="0.0">
                  <c:v>14.6</c:v>
                </c:pt>
                <c:pt idx="111" formatCode="0.0">
                  <c:v>14.6</c:v>
                </c:pt>
                <c:pt idx="112" formatCode="0.0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38-4682-8E1A-2187F6A1B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0662976"/>
        <c:axId val="520664152"/>
      </c:lineChart>
      <c:lineChart>
        <c:grouping val="standard"/>
        <c:varyColors val="0"/>
        <c:ser>
          <c:idx val="3"/>
          <c:order val="3"/>
          <c:tx>
            <c:strRef>
              <c:f>'Figure 3.A.3'!$F$1</c:f>
              <c:strCache>
                <c:ptCount val="1"/>
                <c:pt idx="0">
                  <c:v>Commercial Real Estate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3.A.3'!$B$2:$B$114</c:f>
              <c:numCache>
                <c:formatCode>0</c:formatCode>
                <c:ptCount val="113"/>
                <c:pt idx="2">
                  <c:v>1996</c:v>
                </c:pt>
                <c:pt idx="6">
                  <c:v>1997</c:v>
                </c:pt>
                <c:pt idx="10">
                  <c:v>1998</c:v>
                </c:pt>
                <c:pt idx="14">
                  <c:v>1999</c:v>
                </c:pt>
                <c:pt idx="18">
                  <c:v>2000</c:v>
                </c:pt>
                <c:pt idx="22">
                  <c:v>2001</c:v>
                </c:pt>
                <c:pt idx="26">
                  <c:v>2002</c:v>
                </c:pt>
                <c:pt idx="30">
                  <c:v>2003</c:v>
                </c:pt>
                <c:pt idx="34">
                  <c:v>2004</c:v>
                </c:pt>
                <c:pt idx="38">
                  <c:v>2005</c:v>
                </c:pt>
                <c:pt idx="42">
                  <c:v>2006</c:v>
                </c:pt>
                <c:pt idx="46">
                  <c:v>2007</c:v>
                </c:pt>
                <c:pt idx="50">
                  <c:v>2008</c:v>
                </c:pt>
                <c:pt idx="54">
                  <c:v>2009</c:v>
                </c:pt>
                <c:pt idx="58">
                  <c:v>2010</c:v>
                </c:pt>
                <c:pt idx="62">
                  <c:v>2011</c:v>
                </c:pt>
                <c:pt idx="66">
                  <c:v>2012</c:v>
                </c:pt>
                <c:pt idx="70">
                  <c:v>2013</c:v>
                </c:pt>
                <c:pt idx="74">
                  <c:v>2014</c:v>
                </c:pt>
                <c:pt idx="78">
                  <c:v>2015</c:v>
                </c:pt>
                <c:pt idx="82">
                  <c:v>2016</c:v>
                </c:pt>
                <c:pt idx="86">
                  <c:v>2017</c:v>
                </c:pt>
                <c:pt idx="90">
                  <c:v>2018</c:v>
                </c:pt>
                <c:pt idx="94">
                  <c:v>2019</c:v>
                </c:pt>
                <c:pt idx="98">
                  <c:v>2020</c:v>
                </c:pt>
                <c:pt idx="102">
                  <c:v>2021</c:v>
                </c:pt>
                <c:pt idx="106">
                  <c:v>2022</c:v>
                </c:pt>
                <c:pt idx="110">
                  <c:v>2023</c:v>
                </c:pt>
                <c:pt idx="112">
                  <c:v>2024</c:v>
                </c:pt>
              </c:numCache>
            </c:numRef>
          </c:cat>
          <c:val>
            <c:numRef>
              <c:f>'Figure 3.A.3'!$F$2:$F$116</c:f>
              <c:numCache>
                <c:formatCode>General</c:formatCode>
                <c:ptCount val="115"/>
                <c:pt idx="71" formatCode="0.0">
                  <c:v>-9.9</c:v>
                </c:pt>
                <c:pt idx="72" formatCode="0.0">
                  <c:v>-8.1</c:v>
                </c:pt>
                <c:pt idx="73" formatCode="0.0">
                  <c:v>-4.2</c:v>
                </c:pt>
                <c:pt idx="74" formatCode="0.0">
                  <c:v>-9.6</c:v>
                </c:pt>
                <c:pt idx="75" formatCode="0.0">
                  <c:v>-10.8</c:v>
                </c:pt>
                <c:pt idx="76" formatCode="0.0">
                  <c:v>-2.8</c:v>
                </c:pt>
                <c:pt idx="77" formatCode="0.0">
                  <c:v>-2.7</c:v>
                </c:pt>
                <c:pt idx="78" formatCode="0.0">
                  <c:v>1.4</c:v>
                </c:pt>
                <c:pt idx="79" formatCode="0.0">
                  <c:v>4.3</c:v>
                </c:pt>
                <c:pt idx="80" formatCode="0.0">
                  <c:v>12.7</c:v>
                </c:pt>
                <c:pt idx="81" formatCode="0.0">
                  <c:v>24.6</c:v>
                </c:pt>
                <c:pt idx="82" formatCode="0.0">
                  <c:v>31.4</c:v>
                </c:pt>
                <c:pt idx="83" formatCode="0.0">
                  <c:v>27.5</c:v>
                </c:pt>
                <c:pt idx="84" formatCode="0.0">
                  <c:v>25</c:v>
                </c:pt>
                <c:pt idx="85" formatCode="0.0">
                  <c:v>32.4</c:v>
                </c:pt>
                <c:pt idx="86" formatCode="0.0">
                  <c:v>17.3</c:v>
                </c:pt>
                <c:pt idx="87" formatCode="0.0">
                  <c:v>2.9</c:v>
                </c:pt>
                <c:pt idx="88" formatCode="0.0">
                  <c:v>11.8</c:v>
                </c:pt>
                <c:pt idx="89" formatCode="0.0">
                  <c:v>4.3</c:v>
                </c:pt>
                <c:pt idx="90" formatCode="0.0">
                  <c:v>1.4</c:v>
                </c:pt>
                <c:pt idx="91" formatCode="0.0">
                  <c:v>6</c:v>
                </c:pt>
                <c:pt idx="92" formatCode="0.0">
                  <c:v>13</c:v>
                </c:pt>
                <c:pt idx="93" formatCode="0.0">
                  <c:v>14.3</c:v>
                </c:pt>
                <c:pt idx="94" formatCode="0.0">
                  <c:v>5.6</c:v>
                </c:pt>
                <c:pt idx="95" formatCode="0.0">
                  <c:v>16.2</c:v>
                </c:pt>
                <c:pt idx="96" formatCode="0.0">
                  <c:v>7.4</c:v>
                </c:pt>
                <c:pt idx="97" formatCode="0.0">
                  <c:v>52.4</c:v>
                </c:pt>
                <c:pt idx="98" formatCode="0.0">
                  <c:v>80.900000000000006</c:v>
                </c:pt>
                <c:pt idx="99" formatCode="0.0">
                  <c:v>56.7</c:v>
                </c:pt>
                <c:pt idx="100" formatCode="0.0">
                  <c:v>26.1</c:v>
                </c:pt>
                <c:pt idx="101" formatCode="0.0">
                  <c:v>14.3</c:v>
                </c:pt>
                <c:pt idx="102" formatCode="0.0">
                  <c:v>-7</c:v>
                </c:pt>
                <c:pt idx="103" formatCode="0.0">
                  <c:v>-9.4</c:v>
                </c:pt>
                <c:pt idx="104" formatCode="0.0">
                  <c:v>-10.3</c:v>
                </c:pt>
                <c:pt idx="105" formatCode="0.0">
                  <c:v>4.7</c:v>
                </c:pt>
                <c:pt idx="106" formatCode="0.0">
                  <c:v>48.4</c:v>
                </c:pt>
                <c:pt idx="107" formatCode="0.0">
                  <c:v>57.6</c:v>
                </c:pt>
                <c:pt idx="108" formatCode="0.0">
                  <c:v>69.2</c:v>
                </c:pt>
                <c:pt idx="109" formatCode="0.0">
                  <c:v>73.8</c:v>
                </c:pt>
                <c:pt idx="110" formatCode="0.0">
                  <c:v>71.7</c:v>
                </c:pt>
                <c:pt idx="111" formatCode="0.0">
                  <c:v>64.900000000000006</c:v>
                </c:pt>
                <c:pt idx="112" formatCode="0.0">
                  <c:v>39.700000000000003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38-4682-8E1A-2187F6A1B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692568"/>
        <c:axId val="386694136"/>
      </c:lineChart>
      <c:catAx>
        <c:axId val="5206629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520664152"/>
        <c:crosses val="autoZero"/>
        <c:auto val="1"/>
        <c:lblAlgn val="ctr"/>
        <c:lblOffset val="100"/>
        <c:tickLblSkip val="5"/>
        <c:noMultiLvlLbl val="0"/>
      </c:catAx>
      <c:valAx>
        <c:axId val="520664152"/>
        <c:scaling>
          <c:orientation val="minMax"/>
          <c:min val="-4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520662976"/>
        <c:crosses val="autoZero"/>
        <c:crossBetween val="between"/>
      </c:valAx>
      <c:valAx>
        <c:axId val="386694136"/>
        <c:scaling>
          <c:orientation val="minMax"/>
          <c:min val="-4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386692568"/>
        <c:crosses val="max"/>
        <c:crossBetween val="between"/>
      </c:valAx>
      <c:catAx>
        <c:axId val="38669256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3866941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6393AE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percentStacked"/>
        <c:varyColors val="0"/>
        <c:ser>
          <c:idx val="0"/>
          <c:order val="0"/>
          <c:tx>
            <c:strRef>
              <c:f>'Figure 3.F.1'!$A$2</c:f>
              <c:strCache>
                <c:ptCount val="1"/>
                <c:pt idx="0">
                  <c:v>High Inflation Expectations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'Figure 3.F.1'!$B$1:$BB$1</c:f>
              <c:strCache>
                <c:ptCount val="53"/>
                <c:pt idx="0">
                  <c:v>2011/1</c:v>
                </c:pt>
                <c:pt idx="1">
                  <c:v>2011/2</c:v>
                </c:pt>
                <c:pt idx="2">
                  <c:v>2011/3</c:v>
                </c:pt>
                <c:pt idx="3">
                  <c:v>2011/4</c:v>
                </c:pt>
                <c:pt idx="4">
                  <c:v>2012/1</c:v>
                </c:pt>
                <c:pt idx="5">
                  <c:v>2012/2</c:v>
                </c:pt>
                <c:pt idx="6">
                  <c:v>2012/3</c:v>
                </c:pt>
                <c:pt idx="7">
                  <c:v>2012/4</c:v>
                </c:pt>
                <c:pt idx="8">
                  <c:v>2013/1</c:v>
                </c:pt>
                <c:pt idx="9">
                  <c:v>2013/2</c:v>
                </c:pt>
                <c:pt idx="10">
                  <c:v>2013/3</c:v>
                </c:pt>
                <c:pt idx="11">
                  <c:v>2013/4</c:v>
                </c:pt>
                <c:pt idx="12">
                  <c:v>2014/1</c:v>
                </c:pt>
                <c:pt idx="13">
                  <c:v>2014/2</c:v>
                </c:pt>
                <c:pt idx="14">
                  <c:v>2014/3</c:v>
                </c:pt>
                <c:pt idx="15">
                  <c:v>2014/4</c:v>
                </c:pt>
                <c:pt idx="16">
                  <c:v>2015/1</c:v>
                </c:pt>
                <c:pt idx="17">
                  <c:v>2015/2</c:v>
                </c:pt>
                <c:pt idx="18">
                  <c:v>2015/3</c:v>
                </c:pt>
                <c:pt idx="19">
                  <c:v>2015/4</c:v>
                </c:pt>
                <c:pt idx="20">
                  <c:v>2016/1</c:v>
                </c:pt>
                <c:pt idx="21">
                  <c:v>2016/2</c:v>
                </c:pt>
                <c:pt idx="22">
                  <c:v>2016/3</c:v>
                </c:pt>
                <c:pt idx="23">
                  <c:v>2016/4</c:v>
                </c:pt>
                <c:pt idx="24">
                  <c:v>2017/1</c:v>
                </c:pt>
                <c:pt idx="25">
                  <c:v>2017/2</c:v>
                </c:pt>
                <c:pt idx="26">
                  <c:v>2017/3</c:v>
                </c:pt>
                <c:pt idx="27">
                  <c:v>2017/4</c:v>
                </c:pt>
                <c:pt idx="28">
                  <c:v>2018/1</c:v>
                </c:pt>
                <c:pt idx="29">
                  <c:v>2018/2</c:v>
                </c:pt>
                <c:pt idx="30">
                  <c:v>2018/3</c:v>
                </c:pt>
                <c:pt idx="31">
                  <c:v>2018/4</c:v>
                </c:pt>
                <c:pt idx="32">
                  <c:v>2019/1</c:v>
                </c:pt>
                <c:pt idx="33">
                  <c:v>2019/2</c:v>
                </c:pt>
                <c:pt idx="34">
                  <c:v>2019/3</c:v>
                </c:pt>
                <c:pt idx="35">
                  <c:v>2019/4</c:v>
                </c:pt>
                <c:pt idx="36">
                  <c:v>2020/1</c:v>
                </c:pt>
                <c:pt idx="37">
                  <c:v>2020/2</c:v>
                </c:pt>
                <c:pt idx="38">
                  <c:v>2020/3</c:v>
                </c:pt>
                <c:pt idx="39">
                  <c:v>2020/4</c:v>
                </c:pt>
                <c:pt idx="40">
                  <c:v>2021/1</c:v>
                </c:pt>
                <c:pt idx="41">
                  <c:v>2021/2</c:v>
                </c:pt>
                <c:pt idx="42">
                  <c:v>2021/3</c:v>
                </c:pt>
                <c:pt idx="43">
                  <c:v>2021/4</c:v>
                </c:pt>
                <c:pt idx="44">
                  <c:v>2022/1</c:v>
                </c:pt>
                <c:pt idx="45">
                  <c:v>2022/2</c:v>
                </c:pt>
                <c:pt idx="46">
                  <c:v>2022/3</c:v>
                </c:pt>
                <c:pt idx="47">
                  <c:v>2022/4</c:v>
                </c:pt>
                <c:pt idx="48">
                  <c:v>2023/1</c:v>
                </c:pt>
                <c:pt idx="49">
                  <c:v>2023/2</c:v>
                </c:pt>
                <c:pt idx="50">
                  <c:v>2023/3</c:v>
                </c:pt>
                <c:pt idx="51">
                  <c:v>2023/4</c:v>
                </c:pt>
                <c:pt idx="52">
                  <c:v>2024/1</c:v>
                </c:pt>
              </c:strCache>
            </c:strRef>
          </c:cat>
          <c:val>
            <c:numRef>
              <c:f>'Figure 3.F.1'!$B$2:$BB$2</c:f>
              <c:numCache>
                <c:formatCode>0</c:formatCode>
                <c:ptCount val="53"/>
                <c:pt idx="0">
                  <c:v>52.9</c:v>
                </c:pt>
                <c:pt idx="1">
                  <c:v>21.9</c:v>
                </c:pt>
                <c:pt idx="2">
                  <c:v>43.9</c:v>
                </c:pt>
                <c:pt idx="3">
                  <c:v>37.1</c:v>
                </c:pt>
                <c:pt idx="4">
                  <c:v>55.5</c:v>
                </c:pt>
                <c:pt idx="5">
                  <c:v>60.7</c:v>
                </c:pt>
                <c:pt idx="6">
                  <c:v>65.8</c:v>
                </c:pt>
                <c:pt idx="7">
                  <c:v>43.400000000000006</c:v>
                </c:pt>
                <c:pt idx="8">
                  <c:v>48.8</c:v>
                </c:pt>
                <c:pt idx="9">
                  <c:v>59.7</c:v>
                </c:pt>
                <c:pt idx="10">
                  <c:v>56.8</c:v>
                </c:pt>
                <c:pt idx="11">
                  <c:v>61.6</c:v>
                </c:pt>
                <c:pt idx="12">
                  <c:v>66.3</c:v>
                </c:pt>
                <c:pt idx="13">
                  <c:v>65.7</c:v>
                </c:pt>
                <c:pt idx="14">
                  <c:v>70.699999999999989</c:v>
                </c:pt>
                <c:pt idx="15">
                  <c:v>63.900000000000006</c:v>
                </c:pt>
                <c:pt idx="16">
                  <c:v>45.3</c:v>
                </c:pt>
                <c:pt idx="17">
                  <c:v>57.9</c:v>
                </c:pt>
                <c:pt idx="18">
                  <c:v>57.8</c:v>
                </c:pt>
                <c:pt idx="19">
                  <c:v>42.5</c:v>
                </c:pt>
                <c:pt idx="20">
                  <c:v>28.1</c:v>
                </c:pt>
                <c:pt idx="21">
                  <c:v>30.8</c:v>
                </c:pt>
                <c:pt idx="22">
                  <c:v>25.5</c:v>
                </c:pt>
                <c:pt idx="23">
                  <c:v>11.2</c:v>
                </c:pt>
                <c:pt idx="24">
                  <c:v>4.3</c:v>
                </c:pt>
                <c:pt idx="25">
                  <c:v>10.700000000000001</c:v>
                </c:pt>
                <c:pt idx="26">
                  <c:v>15.4</c:v>
                </c:pt>
                <c:pt idx="27">
                  <c:v>34.299999999999997</c:v>
                </c:pt>
                <c:pt idx="28">
                  <c:v>33.66500829187396</c:v>
                </c:pt>
                <c:pt idx="29">
                  <c:v>0.58284762697751868</c:v>
                </c:pt>
                <c:pt idx="30">
                  <c:v>0.91666666666666674</c:v>
                </c:pt>
                <c:pt idx="31">
                  <c:v>1.669449081803005</c:v>
                </c:pt>
                <c:pt idx="32">
                  <c:v>1.3</c:v>
                </c:pt>
                <c:pt idx="33">
                  <c:v>4.3</c:v>
                </c:pt>
                <c:pt idx="34">
                  <c:v>4.7</c:v>
                </c:pt>
                <c:pt idx="35">
                  <c:v>4.1306436119116237</c:v>
                </c:pt>
                <c:pt idx="36">
                  <c:v>2.5854879065888241</c:v>
                </c:pt>
                <c:pt idx="37">
                  <c:v>7.9526226734348571</c:v>
                </c:pt>
                <c:pt idx="38">
                  <c:v>8.1779053084648492</c:v>
                </c:pt>
                <c:pt idx="39">
                  <c:v>13.636363636363635</c:v>
                </c:pt>
                <c:pt idx="40">
                  <c:v>15.577190542420027</c:v>
                </c:pt>
                <c:pt idx="41">
                  <c:v>24.385805277525023</c:v>
                </c:pt>
                <c:pt idx="42" formatCode="0.00">
                  <c:v>26.494724501758501</c:v>
                </c:pt>
                <c:pt idx="43" formatCode="0.00">
                  <c:v>31.216931216931219</c:v>
                </c:pt>
                <c:pt idx="44" formatCode="0.00">
                  <c:v>39.92</c:v>
                </c:pt>
                <c:pt idx="45" formatCode="0.00">
                  <c:v>32.254464285714285</c:v>
                </c:pt>
                <c:pt idx="46" formatCode="0.00">
                  <c:v>29.157667386609099</c:v>
                </c:pt>
                <c:pt idx="47" formatCode="0.00">
                  <c:v>35.700000000000003</c:v>
                </c:pt>
                <c:pt idx="48" formatCode="0.0">
                  <c:v>27.916666666666664</c:v>
                </c:pt>
                <c:pt idx="49" formatCode="0.0">
                  <c:v>27.5</c:v>
                </c:pt>
                <c:pt idx="50" formatCode="0.0">
                  <c:v>22.124670763827922</c:v>
                </c:pt>
                <c:pt idx="51" formatCode="0.0">
                  <c:v>21.5</c:v>
                </c:pt>
                <c:pt idx="52" formatCode="0.0">
                  <c:v>17.77221526908636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D7-431F-8204-5D7F0E2C24BB}"/>
            </c:ext>
          </c:extLst>
        </c:ser>
        <c:ser>
          <c:idx val="1"/>
          <c:order val="1"/>
          <c:tx>
            <c:strRef>
              <c:f>'Figure 3.F.1'!$A$3</c:f>
              <c:strCache>
                <c:ptCount val="1"/>
                <c:pt idx="0">
                  <c:v>Uncertain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'Figure 3.F.1'!$B$1:$BB$1</c:f>
              <c:strCache>
                <c:ptCount val="53"/>
                <c:pt idx="0">
                  <c:v>2011/1</c:v>
                </c:pt>
                <c:pt idx="1">
                  <c:v>2011/2</c:v>
                </c:pt>
                <c:pt idx="2">
                  <c:v>2011/3</c:v>
                </c:pt>
                <c:pt idx="3">
                  <c:v>2011/4</c:v>
                </c:pt>
                <c:pt idx="4">
                  <c:v>2012/1</c:v>
                </c:pt>
                <c:pt idx="5">
                  <c:v>2012/2</c:v>
                </c:pt>
                <c:pt idx="6">
                  <c:v>2012/3</c:v>
                </c:pt>
                <c:pt idx="7">
                  <c:v>2012/4</c:v>
                </c:pt>
                <c:pt idx="8">
                  <c:v>2013/1</c:v>
                </c:pt>
                <c:pt idx="9">
                  <c:v>2013/2</c:v>
                </c:pt>
                <c:pt idx="10">
                  <c:v>2013/3</c:v>
                </c:pt>
                <c:pt idx="11">
                  <c:v>2013/4</c:v>
                </c:pt>
                <c:pt idx="12">
                  <c:v>2014/1</c:v>
                </c:pt>
                <c:pt idx="13">
                  <c:v>2014/2</c:v>
                </c:pt>
                <c:pt idx="14">
                  <c:v>2014/3</c:v>
                </c:pt>
                <c:pt idx="15">
                  <c:v>2014/4</c:v>
                </c:pt>
                <c:pt idx="16">
                  <c:v>2015/1</c:v>
                </c:pt>
                <c:pt idx="17">
                  <c:v>2015/2</c:v>
                </c:pt>
                <c:pt idx="18">
                  <c:v>2015/3</c:v>
                </c:pt>
                <c:pt idx="19">
                  <c:v>2015/4</c:v>
                </c:pt>
                <c:pt idx="20">
                  <c:v>2016/1</c:v>
                </c:pt>
                <c:pt idx="21">
                  <c:v>2016/2</c:v>
                </c:pt>
                <c:pt idx="22">
                  <c:v>2016/3</c:v>
                </c:pt>
                <c:pt idx="23">
                  <c:v>2016/4</c:v>
                </c:pt>
                <c:pt idx="24">
                  <c:v>2017/1</c:v>
                </c:pt>
                <c:pt idx="25">
                  <c:v>2017/2</c:v>
                </c:pt>
                <c:pt idx="26">
                  <c:v>2017/3</c:v>
                </c:pt>
                <c:pt idx="27">
                  <c:v>2017/4</c:v>
                </c:pt>
                <c:pt idx="28">
                  <c:v>2018/1</c:v>
                </c:pt>
                <c:pt idx="29">
                  <c:v>2018/2</c:v>
                </c:pt>
                <c:pt idx="30">
                  <c:v>2018/3</c:v>
                </c:pt>
                <c:pt idx="31">
                  <c:v>2018/4</c:v>
                </c:pt>
                <c:pt idx="32">
                  <c:v>2019/1</c:v>
                </c:pt>
                <c:pt idx="33">
                  <c:v>2019/2</c:v>
                </c:pt>
                <c:pt idx="34">
                  <c:v>2019/3</c:v>
                </c:pt>
                <c:pt idx="35">
                  <c:v>2019/4</c:v>
                </c:pt>
                <c:pt idx="36">
                  <c:v>2020/1</c:v>
                </c:pt>
                <c:pt idx="37">
                  <c:v>2020/2</c:v>
                </c:pt>
                <c:pt idx="38">
                  <c:v>2020/3</c:v>
                </c:pt>
                <c:pt idx="39">
                  <c:v>2020/4</c:v>
                </c:pt>
                <c:pt idx="40">
                  <c:v>2021/1</c:v>
                </c:pt>
                <c:pt idx="41">
                  <c:v>2021/2</c:v>
                </c:pt>
                <c:pt idx="42">
                  <c:v>2021/3</c:v>
                </c:pt>
                <c:pt idx="43">
                  <c:v>2021/4</c:v>
                </c:pt>
                <c:pt idx="44">
                  <c:v>2022/1</c:v>
                </c:pt>
                <c:pt idx="45">
                  <c:v>2022/2</c:v>
                </c:pt>
                <c:pt idx="46">
                  <c:v>2022/3</c:v>
                </c:pt>
                <c:pt idx="47">
                  <c:v>2022/4</c:v>
                </c:pt>
                <c:pt idx="48">
                  <c:v>2023/1</c:v>
                </c:pt>
                <c:pt idx="49">
                  <c:v>2023/2</c:v>
                </c:pt>
                <c:pt idx="50">
                  <c:v>2023/3</c:v>
                </c:pt>
                <c:pt idx="51">
                  <c:v>2023/4</c:v>
                </c:pt>
                <c:pt idx="52">
                  <c:v>2024/1</c:v>
                </c:pt>
              </c:strCache>
            </c:strRef>
          </c:cat>
          <c:val>
            <c:numRef>
              <c:f>'Figure 3.F.1'!$B$3:$BB$3</c:f>
              <c:numCache>
                <c:formatCode>0</c:formatCode>
                <c:ptCount val="53"/>
                <c:pt idx="0">
                  <c:v>19.399999999999999</c:v>
                </c:pt>
                <c:pt idx="1">
                  <c:v>33.599999999999987</c:v>
                </c:pt>
                <c:pt idx="2">
                  <c:v>18.2</c:v>
                </c:pt>
                <c:pt idx="3">
                  <c:v>16.299999999999994</c:v>
                </c:pt>
                <c:pt idx="4">
                  <c:v>9</c:v>
                </c:pt>
                <c:pt idx="5">
                  <c:v>5.5000000000000053</c:v>
                </c:pt>
                <c:pt idx="6">
                  <c:v>7.7000000000000082</c:v>
                </c:pt>
                <c:pt idx="7">
                  <c:v>3.5999999999999943</c:v>
                </c:pt>
                <c:pt idx="8">
                  <c:v>6.2999999999999972</c:v>
                </c:pt>
                <c:pt idx="9">
                  <c:v>2.6000000000000028</c:v>
                </c:pt>
                <c:pt idx="10">
                  <c:v>1.9000000000000086</c:v>
                </c:pt>
                <c:pt idx="11">
                  <c:v>2.400000000000003</c:v>
                </c:pt>
                <c:pt idx="12">
                  <c:v>4.1000000000000085</c:v>
                </c:pt>
                <c:pt idx="13">
                  <c:v>2.8999999999999941</c:v>
                </c:pt>
                <c:pt idx="14">
                  <c:v>2.3000000000000087</c:v>
                </c:pt>
                <c:pt idx="15">
                  <c:v>4.6999999999999975</c:v>
                </c:pt>
                <c:pt idx="16">
                  <c:v>8.4000000000000021</c:v>
                </c:pt>
                <c:pt idx="17">
                  <c:v>9.4999999999999947</c:v>
                </c:pt>
                <c:pt idx="18">
                  <c:v>9.3000000000000007</c:v>
                </c:pt>
                <c:pt idx="19">
                  <c:v>8.6999999999999993</c:v>
                </c:pt>
                <c:pt idx="20">
                  <c:v>7.6</c:v>
                </c:pt>
                <c:pt idx="21">
                  <c:v>7.7</c:v>
                </c:pt>
                <c:pt idx="22">
                  <c:v>3.9</c:v>
                </c:pt>
                <c:pt idx="23">
                  <c:v>4.7</c:v>
                </c:pt>
                <c:pt idx="24">
                  <c:v>2.6</c:v>
                </c:pt>
                <c:pt idx="25">
                  <c:v>0.5</c:v>
                </c:pt>
                <c:pt idx="26">
                  <c:v>2.1</c:v>
                </c:pt>
                <c:pt idx="27">
                  <c:v>2.7</c:v>
                </c:pt>
                <c:pt idx="28">
                  <c:v>3.3167495854063018</c:v>
                </c:pt>
                <c:pt idx="29">
                  <c:v>9.5753538717735225</c:v>
                </c:pt>
                <c:pt idx="30">
                  <c:v>12.0833333333333</c:v>
                </c:pt>
                <c:pt idx="31">
                  <c:v>15.275459098497496</c:v>
                </c:pt>
                <c:pt idx="32">
                  <c:v>17.7</c:v>
                </c:pt>
                <c:pt idx="33">
                  <c:v>17.100000000000001</c:v>
                </c:pt>
                <c:pt idx="34">
                  <c:v>15.3</c:v>
                </c:pt>
                <c:pt idx="35">
                  <c:v>13.448607108549471</c:v>
                </c:pt>
                <c:pt idx="36">
                  <c:v>17.514595496246873</c:v>
                </c:pt>
                <c:pt idx="37">
                  <c:v>24.280879864636209</c:v>
                </c:pt>
                <c:pt idx="38">
                  <c:v>25.538020086083215</c:v>
                </c:pt>
                <c:pt idx="39">
                  <c:v>32.670454545454547</c:v>
                </c:pt>
                <c:pt idx="40">
                  <c:v>35.048678720445068</c:v>
                </c:pt>
                <c:pt idx="41">
                  <c:v>39.399454049135578</c:v>
                </c:pt>
                <c:pt idx="42" formatCode="General">
                  <c:v>32.356389214536932</c:v>
                </c:pt>
                <c:pt idx="43" formatCode="General">
                  <c:v>40.608465608465607</c:v>
                </c:pt>
                <c:pt idx="44" formatCode="General">
                  <c:v>38.229999999999997</c:v>
                </c:pt>
                <c:pt idx="45" formatCode="0.00">
                  <c:v>41.071428571428569</c:v>
                </c:pt>
                <c:pt idx="46" formatCode="0.00">
                  <c:v>40.388768898488102</c:v>
                </c:pt>
                <c:pt idx="47" formatCode="General">
                  <c:v>25.4</c:v>
                </c:pt>
                <c:pt idx="48" formatCode="0.0">
                  <c:v>31.5625</c:v>
                </c:pt>
                <c:pt idx="49" formatCode="0.0">
                  <c:v>41.75</c:v>
                </c:pt>
                <c:pt idx="50" formatCode="0.0">
                  <c:v>41.791044776119399</c:v>
                </c:pt>
                <c:pt idx="51" formatCode="0.0">
                  <c:v>46.3</c:v>
                </c:pt>
                <c:pt idx="52" formatCode="0.0">
                  <c:v>34.167709637046308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D7-431F-8204-5D7F0E2C24BB}"/>
            </c:ext>
          </c:extLst>
        </c:ser>
        <c:ser>
          <c:idx val="2"/>
          <c:order val="2"/>
          <c:tx>
            <c:strRef>
              <c:f>'Figure 3.F.1'!$A$4</c:f>
              <c:strCache>
                <c:ptCount val="1"/>
                <c:pt idx="0">
                  <c:v>Low Inflation Expectations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'Figure 3.F.1'!$B$1:$BB$1</c:f>
              <c:strCache>
                <c:ptCount val="53"/>
                <c:pt idx="0">
                  <c:v>2011/1</c:v>
                </c:pt>
                <c:pt idx="1">
                  <c:v>2011/2</c:v>
                </c:pt>
                <c:pt idx="2">
                  <c:v>2011/3</c:v>
                </c:pt>
                <c:pt idx="3">
                  <c:v>2011/4</c:v>
                </c:pt>
                <c:pt idx="4">
                  <c:v>2012/1</c:v>
                </c:pt>
                <c:pt idx="5">
                  <c:v>2012/2</c:v>
                </c:pt>
                <c:pt idx="6">
                  <c:v>2012/3</c:v>
                </c:pt>
                <c:pt idx="7">
                  <c:v>2012/4</c:v>
                </c:pt>
                <c:pt idx="8">
                  <c:v>2013/1</c:v>
                </c:pt>
                <c:pt idx="9">
                  <c:v>2013/2</c:v>
                </c:pt>
                <c:pt idx="10">
                  <c:v>2013/3</c:v>
                </c:pt>
                <c:pt idx="11">
                  <c:v>2013/4</c:v>
                </c:pt>
                <c:pt idx="12">
                  <c:v>2014/1</c:v>
                </c:pt>
                <c:pt idx="13">
                  <c:v>2014/2</c:v>
                </c:pt>
                <c:pt idx="14">
                  <c:v>2014/3</c:v>
                </c:pt>
                <c:pt idx="15">
                  <c:v>2014/4</c:v>
                </c:pt>
                <c:pt idx="16">
                  <c:v>2015/1</c:v>
                </c:pt>
                <c:pt idx="17">
                  <c:v>2015/2</c:v>
                </c:pt>
                <c:pt idx="18">
                  <c:v>2015/3</c:v>
                </c:pt>
                <c:pt idx="19">
                  <c:v>2015/4</c:v>
                </c:pt>
                <c:pt idx="20">
                  <c:v>2016/1</c:v>
                </c:pt>
                <c:pt idx="21">
                  <c:v>2016/2</c:v>
                </c:pt>
                <c:pt idx="22">
                  <c:v>2016/3</c:v>
                </c:pt>
                <c:pt idx="23">
                  <c:v>2016/4</c:v>
                </c:pt>
                <c:pt idx="24">
                  <c:v>2017/1</c:v>
                </c:pt>
                <c:pt idx="25">
                  <c:v>2017/2</c:v>
                </c:pt>
                <c:pt idx="26">
                  <c:v>2017/3</c:v>
                </c:pt>
                <c:pt idx="27">
                  <c:v>2017/4</c:v>
                </c:pt>
                <c:pt idx="28">
                  <c:v>2018/1</c:v>
                </c:pt>
                <c:pt idx="29">
                  <c:v>2018/2</c:v>
                </c:pt>
                <c:pt idx="30">
                  <c:v>2018/3</c:v>
                </c:pt>
                <c:pt idx="31">
                  <c:v>2018/4</c:v>
                </c:pt>
                <c:pt idx="32">
                  <c:v>2019/1</c:v>
                </c:pt>
                <c:pt idx="33">
                  <c:v>2019/2</c:v>
                </c:pt>
                <c:pt idx="34">
                  <c:v>2019/3</c:v>
                </c:pt>
                <c:pt idx="35">
                  <c:v>2019/4</c:v>
                </c:pt>
                <c:pt idx="36">
                  <c:v>2020/1</c:v>
                </c:pt>
                <c:pt idx="37">
                  <c:v>2020/2</c:v>
                </c:pt>
                <c:pt idx="38">
                  <c:v>2020/3</c:v>
                </c:pt>
                <c:pt idx="39">
                  <c:v>2020/4</c:v>
                </c:pt>
                <c:pt idx="40">
                  <c:v>2021/1</c:v>
                </c:pt>
                <c:pt idx="41">
                  <c:v>2021/2</c:v>
                </c:pt>
                <c:pt idx="42">
                  <c:v>2021/3</c:v>
                </c:pt>
                <c:pt idx="43">
                  <c:v>2021/4</c:v>
                </c:pt>
                <c:pt idx="44">
                  <c:v>2022/1</c:v>
                </c:pt>
                <c:pt idx="45">
                  <c:v>2022/2</c:v>
                </c:pt>
                <c:pt idx="46">
                  <c:v>2022/3</c:v>
                </c:pt>
                <c:pt idx="47">
                  <c:v>2022/4</c:v>
                </c:pt>
                <c:pt idx="48">
                  <c:v>2023/1</c:v>
                </c:pt>
                <c:pt idx="49">
                  <c:v>2023/2</c:v>
                </c:pt>
                <c:pt idx="50">
                  <c:v>2023/3</c:v>
                </c:pt>
                <c:pt idx="51">
                  <c:v>2023/4</c:v>
                </c:pt>
                <c:pt idx="52">
                  <c:v>2024/1</c:v>
                </c:pt>
              </c:strCache>
            </c:strRef>
          </c:cat>
          <c:val>
            <c:numRef>
              <c:f>'Figure 3.F.1'!$B$4:$BB$4</c:f>
              <c:numCache>
                <c:formatCode>0.0</c:formatCode>
                <c:ptCount val="53"/>
                <c:pt idx="0">
                  <c:v>27.700000000000003</c:v>
                </c:pt>
                <c:pt idx="1">
                  <c:v>44.5</c:v>
                </c:pt>
                <c:pt idx="2">
                  <c:v>37.9</c:v>
                </c:pt>
                <c:pt idx="3">
                  <c:v>46.6</c:v>
                </c:pt>
                <c:pt idx="4">
                  <c:v>35.5</c:v>
                </c:pt>
                <c:pt idx="5">
                  <c:v>33.799999999999997</c:v>
                </c:pt>
                <c:pt idx="6">
                  <c:v>26.5</c:v>
                </c:pt>
                <c:pt idx="7">
                  <c:v>53.000000000000007</c:v>
                </c:pt>
                <c:pt idx="8">
                  <c:v>44.900000000000006</c:v>
                </c:pt>
                <c:pt idx="9">
                  <c:v>37.700000000000003</c:v>
                </c:pt>
                <c:pt idx="10">
                  <c:v>41.3</c:v>
                </c:pt>
                <c:pt idx="11">
                  <c:v>36</c:v>
                </c:pt>
                <c:pt idx="12">
                  <c:v>29.6</c:v>
                </c:pt>
                <c:pt idx="13">
                  <c:v>31.4</c:v>
                </c:pt>
                <c:pt idx="14">
                  <c:v>27</c:v>
                </c:pt>
                <c:pt idx="15">
                  <c:v>31.400000000000002</c:v>
                </c:pt>
                <c:pt idx="16">
                  <c:v>46.3</c:v>
                </c:pt>
                <c:pt idx="17">
                  <c:v>32.6</c:v>
                </c:pt>
                <c:pt idx="18">
                  <c:v>32.900000000000006</c:v>
                </c:pt>
                <c:pt idx="19">
                  <c:v>48.800000000000004</c:v>
                </c:pt>
                <c:pt idx="20">
                  <c:v>64.3</c:v>
                </c:pt>
                <c:pt idx="21">
                  <c:v>61.500000000000007</c:v>
                </c:pt>
                <c:pt idx="22">
                  <c:v>70.5</c:v>
                </c:pt>
                <c:pt idx="23">
                  <c:v>84.2</c:v>
                </c:pt>
                <c:pt idx="24">
                  <c:v>93.1</c:v>
                </c:pt>
                <c:pt idx="25">
                  <c:v>88.8</c:v>
                </c:pt>
                <c:pt idx="26">
                  <c:v>82.5</c:v>
                </c:pt>
                <c:pt idx="27">
                  <c:v>62.999999999999993</c:v>
                </c:pt>
                <c:pt idx="28">
                  <c:v>62.93532338308458</c:v>
                </c:pt>
                <c:pt idx="29">
                  <c:v>89.841798501248959</c:v>
                </c:pt>
                <c:pt idx="30">
                  <c:v>87</c:v>
                </c:pt>
                <c:pt idx="31">
                  <c:v>83.055091819699513</c:v>
                </c:pt>
                <c:pt idx="32">
                  <c:v>81</c:v>
                </c:pt>
                <c:pt idx="33">
                  <c:v>78.599999999999994</c:v>
                </c:pt>
                <c:pt idx="34">
                  <c:v>80</c:v>
                </c:pt>
                <c:pt idx="35">
                  <c:v>82.420749279538924</c:v>
                </c:pt>
                <c:pt idx="36">
                  <c:v>79.899916597164307</c:v>
                </c:pt>
                <c:pt idx="37">
                  <c:v>67.766497461928921</c:v>
                </c:pt>
                <c:pt idx="38">
                  <c:v>66.284074605451934</c:v>
                </c:pt>
                <c:pt idx="39">
                  <c:v>53.693181818181813</c:v>
                </c:pt>
                <c:pt idx="40">
                  <c:v>49.374130737134905</c:v>
                </c:pt>
                <c:pt idx="41">
                  <c:v>36.214740673339406</c:v>
                </c:pt>
                <c:pt idx="42" formatCode="0.00">
                  <c:v>41.14888628370457</c:v>
                </c:pt>
                <c:pt idx="43" formatCode="0.00">
                  <c:v>28.17460317460317</c:v>
                </c:pt>
                <c:pt idx="44" formatCode="0.00">
                  <c:v>21.85</c:v>
                </c:pt>
                <c:pt idx="45" formatCode="0.00">
                  <c:v>26.614285714285714</c:v>
                </c:pt>
                <c:pt idx="46" formatCode="0.00">
                  <c:v>30.453563714902831</c:v>
                </c:pt>
                <c:pt idx="47" formatCode="0.00">
                  <c:v>38.770000000000003</c:v>
                </c:pt>
                <c:pt idx="48">
                  <c:v>40.520833333333329</c:v>
                </c:pt>
                <c:pt idx="49">
                  <c:v>30.75</c:v>
                </c:pt>
                <c:pt idx="50">
                  <c:v>36.084284460052679</c:v>
                </c:pt>
                <c:pt idx="51">
                  <c:v>32.200000000000003</c:v>
                </c:pt>
                <c:pt idx="52">
                  <c:v>48.06007509386734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D7-431F-8204-5D7F0E2C2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9884640"/>
        <c:axId val="489890128"/>
      </c:areaChart>
      <c:areaChart>
        <c:grouping val="percentStacked"/>
        <c:varyColors val="0"/>
        <c:ser>
          <c:idx val="3"/>
          <c:order val="3"/>
          <c:tx>
            <c:strRef>
              <c:f>'Figure 3.F.1'!$A$5</c:f>
              <c:strCache>
                <c:ptCount val="1"/>
              </c:strCache>
            </c:strRef>
          </c:tx>
          <c:spPr>
            <a:noFill/>
            <a:ln w="25400">
              <a:noFill/>
            </a:ln>
            <a:effectLst/>
          </c:spPr>
          <c:cat>
            <c:strRef>
              <c:f>'Figure 3.F.1'!$B$1:$BB$1</c:f>
              <c:strCache>
                <c:ptCount val="53"/>
                <c:pt idx="0">
                  <c:v>2011/1</c:v>
                </c:pt>
                <c:pt idx="1">
                  <c:v>2011/2</c:v>
                </c:pt>
                <c:pt idx="2">
                  <c:v>2011/3</c:v>
                </c:pt>
                <c:pt idx="3">
                  <c:v>2011/4</c:v>
                </c:pt>
                <c:pt idx="4">
                  <c:v>2012/1</c:v>
                </c:pt>
                <c:pt idx="5">
                  <c:v>2012/2</c:v>
                </c:pt>
                <c:pt idx="6">
                  <c:v>2012/3</c:v>
                </c:pt>
                <c:pt idx="7">
                  <c:v>2012/4</c:v>
                </c:pt>
                <c:pt idx="8">
                  <c:v>2013/1</c:v>
                </c:pt>
                <c:pt idx="9">
                  <c:v>2013/2</c:v>
                </c:pt>
                <c:pt idx="10">
                  <c:v>2013/3</c:v>
                </c:pt>
                <c:pt idx="11">
                  <c:v>2013/4</c:v>
                </c:pt>
                <c:pt idx="12">
                  <c:v>2014/1</c:v>
                </c:pt>
                <c:pt idx="13">
                  <c:v>2014/2</c:v>
                </c:pt>
                <c:pt idx="14">
                  <c:v>2014/3</c:v>
                </c:pt>
                <c:pt idx="15">
                  <c:v>2014/4</c:v>
                </c:pt>
                <c:pt idx="16">
                  <c:v>2015/1</c:v>
                </c:pt>
                <c:pt idx="17">
                  <c:v>2015/2</c:v>
                </c:pt>
                <c:pt idx="18">
                  <c:v>2015/3</c:v>
                </c:pt>
                <c:pt idx="19">
                  <c:v>2015/4</c:v>
                </c:pt>
                <c:pt idx="20">
                  <c:v>2016/1</c:v>
                </c:pt>
                <c:pt idx="21">
                  <c:v>2016/2</c:v>
                </c:pt>
                <c:pt idx="22">
                  <c:v>2016/3</c:v>
                </c:pt>
                <c:pt idx="23">
                  <c:v>2016/4</c:v>
                </c:pt>
                <c:pt idx="24">
                  <c:v>2017/1</c:v>
                </c:pt>
                <c:pt idx="25">
                  <c:v>2017/2</c:v>
                </c:pt>
                <c:pt idx="26">
                  <c:v>2017/3</c:v>
                </c:pt>
                <c:pt idx="27">
                  <c:v>2017/4</c:v>
                </c:pt>
                <c:pt idx="28">
                  <c:v>2018/1</c:v>
                </c:pt>
                <c:pt idx="29">
                  <c:v>2018/2</c:v>
                </c:pt>
                <c:pt idx="30">
                  <c:v>2018/3</c:v>
                </c:pt>
                <c:pt idx="31">
                  <c:v>2018/4</c:v>
                </c:pt>
                <c:pt idx="32">
                  <c:v>2019/1</c:v>
                </c:pt>
                <c:pt idx="33">
                  <c:v>2019/2</c:v>
                </c:pt>
                <c:pt idx="34">
                  <c:v>2019/3</c:v>
                </c:pt>
                <c:pt idx="35">
                  <c:v>2019/4</c:v>
                </c:pt>
                <c:pt idx="36">
                  <c:v>2020/1</c:v>
                </c:pt>
                <c:pt idx="37">
                  <c:v>2020/2</c:v>
                </c:pt>
                <c:pt idx="38">
                  <c:v>2020/3</c:v>
                </c:pt>
                <c:pt idx="39">
                  <c:v>2020/4</c:v>
                </c:pt>
                <c:pt idx="40">
                  <c:v>2021/1</c:v>
                </c:pt>
                <c:pt idx="41">
                  <c:v>2021/2</c:v>
                </c:pt>
                <c:pt idx="42">
                  <c:v>2021/3</c:v>
                </c:pt>
                <c:pt idx="43">
                  <c:v>2021/4</c:v>
                </c:pt>
                <c:pt idx="44">
                  <c:v>2022/1</c:v>
                </c:pt>
                <c:pt idx="45">
                  <c:v>2022/2</c:v>
                </c:pt>
                <c:pt idx="46">
                  <c:v>2022/3</c:v>
                </c:pt>
                <c:pt idx="47">
                  <c:v>2022/4</c:v>
                </c:pt>
                <c:pt idx="48">
                  <c:v>2023/1</c:v>
                </c:pt>
                <c:pt idx="49">
                  <c:v>2023/2</c:v>
                </c:pt>
                <c:pt idx="50">
                  <c:v>2023/3</c:v>
                </c:pt>
                <c:pt idx="51">
                  <c:v>2023/4</c:v>
                </c:pt>
                <c:pt idx="52">
                  <c:v>2024/1</c:v>
                </c:pt>
              </c:strCache>
            </c:strRef>
          </c:cat>
          <c:val>
            <c:numRef>
              <c:f>'Figure 3.F.1'!$B$5:$BB$5</c:f>
              <c:numCache>
                <c:formatCode>General</c:formatCode>
                <c:ptCount val="53"/>
              </c:numCache>
            </c:numRef>
          </c:val>
          <c:extLst>
            <c:ext xmlns:c16="http://schemas.microsoft.com/office/drawing/2014/chart" uri="{C3380CC4-5D6E-409C-BE32-E72D297353CC}">
              <c16:uniqueId val="{00000003-38D7-431F-8204-5D7F0E2C2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9891304"/>
        <c:axId val="489888952"/>
      </c:areaChart>
      <c:catAx>
        <c:axId val="48988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89890128"/>
        <c:crosses val="autoZero"/>
        <c:auto val="1"/>
        <c:lblAlgn val="ctr"/>
        <c:lblOffset val="100"/>
        <c:noMultiLvlLbl val="0"/>
      </c:catAx>
      <c:valAx>
        <c:axId val="48989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89884640"/>
        <c:crosses val="autoZero"/>
        <c:crossBetween val="midCat"/>
      </c:valAx>
      <c:valAx>
        <c:axId val="489888952"/>
        <c:scaling>
          <c:orientation val="minMax"/>
          <c:max val="1"/>
          <c:min val="0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89891304"/>
        <c:crosses val="max"/>
        <c:crossBetween val="midCat"/>
        <c:majorUnit val="0.2"/>
      </c:valAx>
      <c:catAx>
        <c:axId val="489891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98889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29527559055112E-2"/>
          <c:y val="6.1111111111111109E-2"/>
          <c:w val="0.88766032370953629"/>
          <c:h val="0.76206167979002626"/>
        </c:manualLayout>
      </c:layout>
      <c:lineChart>
        <c:grouping val="standard"/>
        <c:varyColors val="0"/>
        <c:ser>
          <c:idx val="1"/>
          <c:order val="1"/>
          <c:tx>
            <c:strRef>
              <c:f>'Figure 3.F.1'!$A$43</c:f>
              <c:strCache>
                <c:ptCount val="1"/>
                <c:pt idx="0">
                  <c:v>Model-Based Inflation Expectations (Market Reference)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'Figure 3.F.1'!$B$41:$BB$41</c:f>
              <c:strCache>
                <c:ptCount val="53"/>
                <c:pt idx="0">
                  <c:v>2011/1</c:v>
                </c:pt>
                <c:pt idx="1">
                  <c:v>2011/2</c:v>
                </c:pt>
                <c:pt idx="2">
                  <c:v>2011/3</c:v>
                </c:pt>
                <c:pt idx="3">
                  <c:v>2011/4</c:v>
                </c:pt>
                <c:pt idx="4">
                  <c:v>2012/1</c:v>
                </c:pt>
                <c:pt idx="5">
                  <c:v>2012/2</c:v>
                </c:pt>
                <c:pt idx="6">
                  <c:v>2012/3</c:v>
                </c:pt>
                <c:pt idx="7">
                  <c:v>2012/4</c:v>
                </c:pt>
                <c:pt idx="8">
                  <c:v>2013/1</c:v>
                </c:pt>
                <c:pt idx="9">
                  <c:v>2013/2</c:v>
                </c:pt>
                <c:pt idx="10">
                  <c:v>2013/3</c:v>
                </c:pt>
                <c:pt idx="11">
                  <c:v>2013/4</c:v>
                </c:pt>
                <c:pt idx="12">
                  <c:v>2014/1</c:v>
                </c:pt>
                <c:pt idx="13">
                  <c:v>2014/2</c:v>
                </c:pt>
                <c:pt idx="14">
                  <c:v>2014/3</c:v>
                </c:pt>
                <c:pt idx="15">
                  <c:v>2014/4</c:v>
                </c:pt>
                <c:pt idx="16">
                  <c:v>2015/1</c:v>
                </c:pt>
                <c:pt idx="17">
                  <c:v>2015/2</c:v>
                </c:pt>
                <c:pt idx="18">
                  <c:v>2015/3</c:v>
                </c:pt>
                <c:pt idx="19">
                  <c:v>2015/4</c:v>
                </c:pt>
                <c:pt idx="20">
                  <c:v>2016/1</c:v>
                </c:pt>
                <c:pt idx="21">
                  <c:v>2016/2</c:v>
                </c:pt>
                <c:pt idx="22">
                  <c:v>2016/3</c:v>
                </c:pt>
                <c:pt idx="23">
                  <c:v>2016/4</c:v>
                </c:pt>
                <c:pt idx="24">
                  <c:v>2017/1</c:v>
                </c:pt>
                <c:pt idx="25">
                  <c:v>2017/2</c:v>
                </c:pt>
                <c:pt idx="26">
                  <c:v>2017/3</c:v>
                </c:pt>
                <c:pt idx="27">
                  <c:v>2017/4</c:v>
                </c:pt>
                <c:pt idx="28">
                  <c:v>2018/1</c:v>
                </c:pt>
                <c:pt idx="29">
                  <c:v>2018/2</c:v>
                </c:pt>
                <c:pt idx="30">
                  <c:v>2018/3</c:v>
                </c:pt>
                <c:pt idx="31">
                  <c:v>2018/4</c:v>
                </c:pt>
                <c:pt idx="32">
                  <c:v>2019/1</c:v>
                </c:pt>
                <c:pt idx="33">
                  <c:v>2019/2</c:v>
                </c:pt>
                <c:pt idx="34">
                  <c:v>2019/3</c:v>
                </c:pt>
                <c:pt idx="35">
                  <c:v>2019/4</c:v>
                </c:pt>
                <c:pt idx="36">
                  <c:v>2020/1</c:v>
                </c:pt>
                <c:pt idx="37">
                  <c:v>2020/2</c:v>
                </c:pt>
                <c:pt idx="38">
                  <c:v>2020/3</c:v>
                </c:pt>
                <c:pt idx="39">
                  <c:v>2020/4</c:v>
                </c:pt>
                <c:pt idx="40">
                  <c:v>2021/1</c:v>
                </c:pt>
                <c:pt idx="41">
                  <c:v>2021/2</c:v>
                </c:pt>
                <c:pt idx="42">
                  <c:v>2021/3</c:v>
                </c:pt>
                <c:pt idx="43">
                  <c:v>2021/4</c:v>
                </c:pt>
                <c:pt idx="44">
                  <c:v>2022/1</c:v>
                </c:pt>
                <c:pt idx="45">
                  <c:v>2022/2</c:v>
                </c:pt>
                <c:pt idx="46">
                  <c:v>2022/3</c:v>
                </c:pt>
                <c:pt idx="47">
                  <c:v>2022/4</c:v>
                </c:pt>
                <c:pt idx="48">
                  <c:v>2023/1</c:v>
                </c:pt>
                <c:pt idx="49">
                  <c:v>2023/2</c:v>
                </c:pt>
                <c:pt idx="50">
                  <c:v>2023/3</c:v>
                </c:pt>
                <c:pt idx="51">
                  <c:v>2023/4</c:v>
                </c:pt>
                <c:pt idx="52">
                  <c:v>2024/1</c:v>
                </c:pt>
              </c:strCache>
            </c:strRef>
          </c:cat>
          <c:val>
            <c:numRef>
              <c:f>'Figure 3.F.1'!$B$43:$BB$43</c:f>
              <c:numCache>
                <c:formatCode>0</c:formatCode>
                <c:ptCount val="53"/>
                <c:pt idx="0">
                  <c:v>2.72600131</c:v>
                </c:pt>
                <c:pt idx="1">
                  <c:v>1.60655105</c:v>
                </c:pt>
                <c:pt idx="2">
                  <c:v>1.6708400299999999</c:v>
                </c:pt>
                <c:pt idx="3">
                  <c:v>2.28479162</c:v>
                </c:pt>
                <c:pt idx="4">
                  <c:v>2.4659974400000002</c:v>
                </c:pt>
                <c:pt idx="5">
                  <c:v>3.0443331499999999</c:v>
                </c:pt>
                <c:pt idx="6">
                  <c:v>3.5978090200000001</c:v>
                </c:pt>
                <c:pt idx="7">
                  <c:v>4.0167238200000002</c:v>
                </c:pt>
                <c:pt idx="8">
                  <c:v>5.1887283599999998</c:v>
                </c:pt>
                <c:pt idx="9">
                  <c:v>4.8245783600000003</c:v>
                </c:pt>
                <c:pt idx="10">
                  <c:v>4.4355574799999999</c:v>
                </c:pt>
                <c:pt idx="11">
                  <c:v>5.8375870900000004</c:v>
                </c:pt>
                <c:pt idx="12">
                  <c:v>5.0145050700000002</c:v>
                </c:pt>
                <c:pt idx="13">
                  <c:v>4.2397966800000004</c:v>
                </c:pt>
                <c:pt idx="14">
                  <c:v>4.2223445699999997</c:v>
                </c:pt>
                <c:pt idx="15">
                  <c:v>3.8901223200000001</c:v>
                </c:pt>
                <c:pt idx="16">
                  <c:v>3.3596905499999998</c:v>
                </c:pt>
                <c:pt idx="17">
                  <c:v>3.7526540000000002</c:v>
                </c:pt>
                <c:pt idx="18">
                  <c:v>3.2998366400000001</c:v>
                </c:pt>
                <c:pt idx="19">
                  <c:v>2.5200622699999999</c:v>
                </c:pt>
                <c:pt idx="20">
                  <c:v>2.11391018</c:v>
                </c:pt>
                <c:pt idx="21">
                  <c:v>1.8046133900000001</c:v>
                </c:pt>
                <c:pt idx="22">
                  <c:v>1.1938251799999999</c:v>
                </c:pt>
                <c:pt idx="23">
                  <c:v>1.01347828</c:v>
                </c:pt>
                <c:pt idx="24">
                  <c:v>1.0106011800000001</c:v>
                </c:pt>
                <c:pt idx="25">
                  <c:v>1.4477371400000001</c:v>
                </c:pt>
                <c:pt idx="26">
                  <c:v>1.8000480299999999</c:v>
                </c:pt>
                <c:pt idx="27">
                  <c:v>1.6239029599999999</c:v>
                </c:pt>
                <c:pt idx="28">
                  <c:v>2.5464829999999998</c:v>
                </c:pt>
                <c:pt idx="29">
                  <c:v>2.5556686399999999</c:v>
                </c:pt>
                <c:pt idx="30">
                  <c:v>1.3096934600000001</c:v>
                </c:pt>
                <c:pt idx="31">
                  <c:v>1.12794014</c:v>
                </c:pt>
                <c:pt idx="32">
                  <c:v>0.61141290599999998</c:v>
                </c:pt>
                <c:pt idx="33">
                  <c:v>2.0402791900000001</c:v>
                </c:pt>
                <c:pt idx="34">
                  <c:v>3.0650586799999999</c:v>
                </c:pt>
                <c:pt idx="35">
                  <c:v>3.2433033299999998</c:v>
                </c:pt>
                <c:pt idx="36">
                  <c:v>2.06138055</c:v>
                </c:pt>
                <c:pt idx="37">
                  <c:v>2.4762797299999999</c:v>
                </c:pt>
                <c:pt idx="38">
                  <c:v>2.8768417999999998</c:v>
                </c:pt>
                <c:pt idx="39">
                  <c:v>2.4458748899999998</c:v>
                </c:pt>
                <c:pt idx="40">
                  <c:v>3.30092001</c:v>
                </c:pt>
                <c:pt idx="41">
                  <c:v>3.4155157699999998</c:v>
                </c:pt>
                <c:pt idx="42">
                  <c:v>3.3421618500000001</c:v>
                </c:pt>
                <c:pt idx="43">
                  <c:v>3.3612473700000001</c:v>
                </c:pt>
                <c:pt idx="44">
                  <c:v>4.2196678600000004</c:v>
                </c:pt>
                <c:pt idx="45">
                  <c:v>5.09172914</c:v>
                </c:pt>
                <c:pt idx="46">
                  <c:v>4.9758403700000002</c:v>
                </c:pt>
                <c:pt idx="47">
                  <c:v>5.91899759</c:v>
                </c:pt>
                <c:pt idx="48">
                  <c:v>6.5877074899999997</c:v>
                </c:pt>
                <c:pt idx="49">
                  <c:v>5.8203809499999997</c:v>
                </c:pt>
                <c:pt idx="50">
                  <c:v>5.2815789799999999</c:v>
                </c:pt>
                <c:pt idx="51">
                  <c:v>5.1677540999999998</c:v>
                </c:pt>
                <c:pt idx="52">
                  <c:v>4.9114660199999998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0E-4BF4-8B32-A80DC149BF55}"/>
            </c:ext>
          </c:extLst>
        </c:ser>
        <c:ser>
          <c:idx val="2"/>
          <c:order val="2"/>
          <c:tx>
            <c:strRef>
              <c:f>'Figure 3.F.1'!$A$44</c:f>
              <c:strCache>
                <c:ptCount val="1"/>
                <c:pt idx="0">
                  <c:v>Model-Based Inflation Expectations (Case A)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3.F.1'!$B$41:$BB$41</c:f>
              <c:strCache>
                <c:ptCount val="53"/>
                <c:pt idx="0">
                  <c:v>2011/1</c:v>
                </c:pt>
                <c:pt idx="1">
                  <c:v>2011/2</c:v>
                </c:pt>
                <c:pt idx="2">
                  <c:v>2011/3</c:v>
                </c:pt>
                <c:pt idx="3">
                  <c:v>2011/4</c:v>
                </c:pt>
                <c:pt idx="4">
                  <c:v>2012/1</c:v>
                </c:pt>
                <c:pt idx="5">
                  <c:v>2012/2</c:v>
                </c:pt>
                <c:pt idx="6">
                  <c:v>2012/3</c:v>
                </c:pt>
                <c:pt idx="7">
                  <c:v>2012/4</c:v>
                </c:pt>
                <c:pt idx="8">
                  <c:v>2013/1</c:v>
                </c:pt>
                <c:pt idx="9">
                  <c:v>2013/2</c:v>
                </c:pt>
                <c:pt idx="10">
                  <c:v>2013/3</c:v>
                </c:pt>
                <c:pt idx="11">
                  <c:v>2013/4</c:v>
                </c:pt>
                <c:pt idx="12">
                  <c:v>2014/1</c:v>
                </c:pt>
                <c:pt idx="13">
                  <c:v>2014/2</c:v>
                </c:pt>
                <c:pt idx="14">
                  <c:v>2014/3</c:v>
                </c:pt>
                <c:pt idx="15">
                  <c:v>2014/4</c:v>
                </c:pt>
                <c:pt idx="16">
                  <c:v>2015/1</c:v>
                </c:pt>
                <c:pt idx="17">
                  <c:v>2015/2</c:v>
                </c:pt>
                <c:pt idx="18">
                  <c:v>2015/3</c:v>
                </c:pt>
                <c:pt idx="19">
                  <c:v>2015/4</c:v>
                </c:pt>
                <c:pt idx="20">
                  <c:v>2016/1</c:v>
                </c:pt>
                <c:pt idx="21">
                  <c:v>2016/2</c:v>
                </c:pt>
                <c:pt idx="22">
                  <c:v>2016/3</c:v>
                </c:pt>
                <c:pt idx="23">
                  <c:v>2016/4</c:v>
                </c:pt>
                <c:pt idx="24">
                  <c:v>2017/1</c:v>
                </c:pt>
                <c:pt idx="25">
                  <c:v>2017/2</c:v>
                </c:pt>
                <c:pt idx="26">
                  <c:v>2017/3</c:v>
                </c:pt>
                <c:pt idx="27">
                  <c:v>2017/4</c:v>
                </c:pt>
                <c:pt idx="28">
                  <c:v>2018/1</c:v>
                </c:pt>
                <c:pt idx="29">
                  <c:v>2018/2</c:v>
                </c:pt>
                <c:pt idx="30">
                  <c:v>2018/3</c:v>
                </c:pt>
                <c:pt idx="31">
                  <c:v>2018/4</c:v>
                </c:pt>
                <c:pt idx="32">
                  <c:v>2019/1</c:v>
                </c:pt>
                <c:pt idx="33">
                  <c:v>2019/2</c:v>
                </c:pt>
                <c:pt idx="34">
                  <c:v>2019/3</c:v>
                </c:pt>
                <c:pt idx="35">
                  <c:v>2019/4</c:v>
                </c:pt>
                <c:pt idx="36">
                  <c:v>2020/1</c:v>
                </c:pt>
                <c:pt idx="37">
                  <c:v>2020/2</c:v>
                </c:pt>
                <c:pt idx="38">
                  <c:v>2020/3</c:v>
                </c:pt>
                <c:pt idx="39">
                  <c:v>2020/4</c:v>
                </c:pt>
                <c:pt idx="40">
                  <c:v>2021/1</c:v>
                </c:pt>
                <c:pt idx="41">
                  <c:v>2021/2</c:v>
                </c:pt>
                <c:pt idx="42">
                  <c:v>2021/3</c:v>
                </c:pt>
                <c:pt idx="43">
                  <c:v>2021/4</c:v>
                </c:pt>
                <c:pt idx="44">
                  <c:v>2022/1</c:v>
                </c:pt>
                <c:pt idx="45">
                  <c:v>2022/2</c:v>
                </c:pt>
                <c:pt idx="46">
                  <c:v>2022/3</c:v>
                </c:pt>
                <c:pt idx="47">
                  <c:v>2022/4</c:v>
                </c:pt>
                <c:pt idx="48">
                  <c:v>2023/1</c:v>
                </c:pt>
                <c:pt idx="49">
                  <c:v>2023/2</c:v>
                </c:pt>
                <c:pt idx="50">
                  <c:v>2023/3</c:v>
                </c:pt>
                <c:pt idx="51">
                  <c:v>2023/4</c:v>
                </c:pt>
                <c:pt idx="52">
                  <c:v>2024/1</c:v>
                </c:pt>
              </c:strCache>
            </c:strRef>
          </c:cat>
          <c:val>
            <c:numRef>
              <c:f>'Figure 3.F.1'!$B$44:$BB$44</c:f>
              <c:numCache>
                <c:formatCode>0</c:formatCode>
                <c:ptCount val="53"/>
                <c:pt idx="0">
                  <c:v>2.7214098199999999</c:v>
                </c:pt>
                <c:pt idx="1">
                  <c:v>1.60201456</c:v>
                </c:pt>
                <c:pt idx="2">
                  <c:v>1.6663589400000001</c:v>
                </c:pt>
                <c:pt idx="3">
                  <c:v>2.2803661200000001</c:v>
                </c:pt>
                <c:pt idx="4">
                  <c:v>2.4616274800000002</c:v>
                </c:pt>
                <c:pt idx="5">
                  <c:v>3.0400183900000002</c:v>
                </c:pt>
                <c:pt idx="6">
                  <c:v>3.5935487899999998</c:v>
                </c:pt>
                <c:pt idx="7">
                  <c:v>4.0125170900000002</c:v>
                </c:pt>
                <c:pt idx="8">
                  <c:v>5.1845737700000001</c:v>
                </c:pt>
                <c:pt idx="9">
                  <c:v>4.82047398</c:v>
                </c:pt>
                <c:pt idx="10">
                  <c:v>4.4315000099999997</c:v>
                </c:pt>
                <c:pt idx="11">
                  <c:v>5.8335684700000003</c:v>
                </c:pt>
                <c:pt idx="12">
                  <c:v>5.0105321299999996</c:v>
                </c:pt>
                <c:pt idx="13">
                  <c:v>4.2358657600000003</c:v>
                </c:pt>
                <c:pt idx="14">
                  <c:v>4.2184564699999996</c:v>
                </c:pt>
                <c:pt idx="15">
                  <c:v>3.8862799400000001</c:v>
                </c:pt>
                <c:pt idx="16">
                  <c:v>3.3558978399999999</c:v>
                </c:pt>
                <c:pt idx="17">
                  <c:v>3.7489148499999998</c:v>
                </c:pt>
                <c:pt idx="18">
                  <c:v>3.2961532400000002</c:v>
                </c:pt>
                <c:pt idx="19">
                  <c:v>2.5164324300000001</c:v>
                </c:pt>
                <c:pt idx="20">
                  <c:v>2.11032347</c:v>
                </c:pt>
                <c:pt idx="21">
                  <c:v>1.8010458</c:v>
                </c:pt>
                <c:pt idx="22">
                  <c:v>1.19023218</c:v>
                </c:pt>
                <c:pt idx="23">
                  <c:v>1.00978689</c:v>
                </c:pt>
                <c:pt idx="24">
                  <c:v>1.0067029300000001</c:v>
                </c:pt>
                <c:pt idx="25">
                  <c:v>1.44358378</c:v>
                </c:pt>
                <c:pt idx="26">
                  <c:v>1.7955871699999999</c:v>
                </c:pt>
                <c:pt idx="27">
                  <c:v>1.6190762700000001</c:v>
                </c:pt>
                <c:pt idx="28">
                  <c:v>2.5412258599999999</c:v>
                </c:pt>
                <c:pt idx="29">
                  <c:v>2.5499103700000001</c:v>
                </c:pt>
                <c:pt idx="30">
                  <c:v>1.3033580600000001</c:v>
                </c:pt>
                <c:pt idx="31">
                  <c:v>1.1209475799999999</c:v>
                </c:pt>
                <c:pt idx="32">
                  <c:v>0.60368082700000003</c:v>
                </c:pt>
                <c:pt idx="33">
                  <c:v>2.0317257400000002</c:v>
                </c:pt>
                <c:pt idx="34">
                  <c:v>3.0556055799999999</c:v>
                </c:pt>
                <c:pt idx="35">
                  <c:v>3.2328801500000002</c:v>
                </c:pt>
                <c:pt idx="36">
                  <c:v>2.0499300300000001</c:v>
                </c:pt>
                <c:pt idx="37">
                  <c:v>2.4637638399999999</c:v>
                </c:pt>
                <c:pt idx="38">
                  <c:v>2.8632478099999998</c:v>
                </c:pt>
                <c:pt idx="39">
                  <c:v>2.4311465299999999</c:v>
                </c:pt>
                <c:pt idx="40">
                  <c:v>3.2850626900000002</c:v>
                </c:pt>
                <c:pt idx="41">
                  <c:v>3.3986395599999999</c:v>
                </c:pt>
                <c:pt idx="42">
                  <c:v>3.3245658800000002</c:v>
                </c:pt>
                <c:pt idx="43">
                  <c:v>3.34350982</c:v>
                </c:pt>
                <c:pt idx="44">
                  <c:v>4.20282468</c:v>
                </c:pt>
                <c:pt idx="45">
                  <c:v>5.0789642199999996</c:v>
                </c:pt>
                <c:pt idx="46">
                  <c:v>4.9829005899999999</c:v>
                </c:pt>
                <c:pt idx="47">
                  <c:v>6.02509374</c:v>
                </c:pt>
                <c:pt idx="48">
                  <c:v>7.1881861999999996</c:v>
                </c:pt>
                <c:pt idx="49">
                  <c:v>6.4247993000000001</c:v>
                </c:pt>
                <c:pt idx="50">
                  <c:v>5.9316180899999997</c:v>
                </c:pt>
                <c:pt idx="51">
                  <c:v>5.9096051799999998</c:v>
                </c:pt>
                <c:pt idx="52">
                  <c:v>5.72449998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0E-4BF4-8B32-A80DC149B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890520"/>
        <c:axId val="489889344"/>
      </c:lineChart>
      <c:lineChart>
        <c:grouping val="standard"/>
        <c:varyColors val="0"/>
        <c:ser>
          <c:idx val="0"/>
          <c:order val="0"/>
          <c:tx>
            <c:strRef>
              <c:f>'Figure 3.F.1'!$A$42</c:f>
              <c:strCache>
                <c:ptCount val="1"/>
                <c:pt idx="0">
                  <c:v>NTSPI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'Figure 3.F.1'!$B$41:$BB$41</c:f>
              <c:strCache>
                <c:ptCount val="53"/>
                <c:pt idx="0">
                  <c:v>2011/1</c:v>
                </c:pt>
                <c:pt idx="1">
                  <c:v>2011/2</c:v>
                </c:pt>
                <c:pt idx="2">
                  <c:v>2011/3</c:v>
                </c:pt>
                <c:pt idx="3">
                  <c:v>2011/4</c:v>
                </c:pt>
                <c:pt idx="4">
                  <c:v>2012/1</c:v>
                </c:pt>
                <c:pt idx="5">
                  <c:v>2012/2</c:v>
                </c:pt>
                <c:pt idx="6">
                  <c:v>2012/3</c:v>
                </c:pt>
                <c:pt idx="7">
                  <c:v>2012/4</c:v>
                </c:pt>
                <c:pt idx="8">
                  <c:v>2013/1</c:v>
                </c:pt>
                <c:pt idx="9">
                  <c:v>2013/2</c:v>
                </c:pt>
                <c:pt idx="10">
                  <c:v>2013/3</c:v>
                </c:pt>
                <c:pt idx="11">
                  <c:v>2013/4</c:v>
                </c:pt>
                <c:pt idx="12">
                  <c:v>2014/1</c:v>
                </c:pt>
                <c:pt idx="13">
                  <c:v>2014/2</c:v>
                </c:pt>
                <c:pt idx="14">
                  <c:v>2014/3</c:v>
                </c:pt>
                <c:pt idx="15">
                  <c:v>2014/4</c:v>
                </c:pt>
                <c:pt idx="16">
                  <c:v>2015/1</c:v>
                </c:pt>
                <c:pt idx="17">
                  <c:v>2015/2</c:v>
                </c:pt>
                <c:pt idx="18">
                  <c:v>2015/3</c:v>
                </c:pt>
                <c:pt idx="19">
                  <c:v>2015/4</c:v>
                </c:pt>
                <c:pt idx="20">
                  <c:v>2016/1</c:v>
                </c:pt>
                <c:pt idx="21">
                  <c:v>2016/2</c:v>
                </c:pt>
                <c:pt idx="22">
                  <c:v>2016/3</c:v>
                </c:pt>
                <c:pt idx="23">
                  <c:v>2016/4</c:v>
                </c:pt>
                <c:pt idx="24">
                  <c:v>2017/1</c:v>
                </c:pt>
                <c:pt idx="25">
                  <c:v>2017/2</c:v>
                </c:pt>
                <c:pt idx="26">
                  <c:v>2017/3</c:v>
                </c:pt>
                <c:pt idx="27">
                  <c:v>2017/4</c:v>
                </c:pt>
                <c:pt idx="28">
                  <c:v>2018/1</c:v>
                </c:pt>
                <c:pt idx="29">
                  <c:v>2018/2</c:v>
                </c:pt>
                <c:pt idx="30">
                  <c:v>2018/3</c:v>
                </c:pt>
                <c:pt idx="31">
                  <c:v>2018/4</c:v>
                </c:pt>
                <c:pt idx="32">
                  <c:v>2019/1</c:v>
                </c:pt>
                <c:pt idx="33">
                  <c:v>2019/2</c:v>
                </c:pt>
                <c:pt idx="34">
                  <c:v>2019/3</c:v>
                </c:pt>
                <c:pt idx="35">
                  <c:v>2019/4</c:v>
                </c:pt>
                <c:pt idx="36">
                  <c:v>2020/1</c:v>
                </c:pt>
                <c:pt idx="37">
                  <c:v>2020/2</c:v>
                </c:pt>
                <c:pt idx="38">
                  <c:v>2020/3</c:v>
                </c:pt>
                <c:pt idx="39">
                  <c:v>2020/4</c:v>
                </c:pt>
                <c:pt idx="40">
                  <c:v>2021/1</c:v>
                </c:pt>
                <c:pt idx="41">
                  <c:v>2021/2</c:v>
                </c:pt>
                <c:pt idx="42">
                  <c:v>2021/3</c:v>
                </c:pt>
                <c:pt idx="43">
                  <c:v>2021/4</c:v>
                </c:pt>
                <c:pt idx="44">
                  <c:v>2022/1</c:v>
                </c:pt>
                <c:pt idx="45">
                  <c:v>2022/2</c:v>
                </c:pt>
                <c:pt idx="46">
                  <c:v>2022/3</c:v>
                </c:pt>
                <c:pt idx="47">
                  <c:v>2022/4</c:v>
                </c:pt>
                <c:pt idx="48">
                  <c:v>2023/1</c:v>
                </c:pt>
                <c:pt idx="49">
                  <c:v>2023/2</c:v>
                </c:pt>
                <c:pt idx="50">
                  <c:v>2023/3</c:v>
                </c:pt>
                <c:pt idx="51">
                  <c:v>2023/4</c:v>
                </c:pt>
                <c:pt idx="52">
                  <c:v>2024/1</c:v>
                </c:pt>
              </c:strCache>
            </c:strRef>
          </c:cat>
          <c:val>
            <c:numRef>
              <c:f>'Figure 3.F.1'!$B$42:$BB$42</c:f>
              <c:numCache>
                <c:formatCode>0</c:formatCode>
                <c:ptCount val="53"/>
                <c:pt idx="0">
                  <c:v>2.9827238194546766</c:v>
                </c:pt>
                <c:pt idx="1">
                  <c:v>1.4464580376128993</c:v>
                </c:pt>
                <c:pt idx="2">
                  <c:v>1.5256155060081085</c:v>
                </c:pt>
                <c:pt idx="3">
                  <c:v>1.5948977800608617</c:v>
                </c:pt>
                <c:pt idx="4">
                  <c:v>0.83025556573419124</c:v>
                </c:pt>
                <c:pt idx="5">
                  <c:v>2.1118902158685273</c:v>
                </c:pt>
                <c:pt idx="6">
                  <c:v>2.5947389385133164</c:v>
                </c:pt>
                <c:pt idx="7">
                  <c:v>3.4988971043423476</c:v>
                </c:pt>
                <c:pt idx="8">
                  <c:v>4.909625155322118</c:v>
                </c:pt>
                <c:pt idx="9">
                  <c:v>5.4143817827651048</c:v>
                </c:pt>
                <c:pt idx="10">
                  <c:v>5.3743741081500644</c:v>
                </c:pt>
                <c:pt idx="11">
                  <c:v>5.6370145727307346</c:v>
                </c:pt>
                <c:pt idx="12">
                  <c:v>4.4263569627687218</c:v>
                </c:pt>
                <c:pt idx="13">
                  <c:v>3.9531633017613927</c:v>
                </c:pt>
                <c:pt idx="14">
                  <c:v>3.6903840834772836</c:v>
                </c:pt>
                <c:pt idx="15">
                  <c:v>2.8832771285836429</c:v>
                </c:pt>
                <c:pt idx="16">
                  <c:v>4.1145731252470767</c:v>
                </c:pt>
                <c:pt idx="17">
                  <c:v>4.6526105908239117</c:v>
                </c:pt>
                <c:pt idx="18">
                  <c:v>4.4845881458676757</c:v>
                </c:pt>
                <c:pt idx="19">
                  <c:v>3.8515890777083115</c:v>
                </c:pt>
                <c:pt idx="20">
                  <c:v>2.7864414169415994</c:v>
                </c:pt>
                <c:pt idx="21">
                  <c:v>2.2700236418619539</c:v>
                </c:pt>
                <c:pt idx="22">
                  <c:v>1.9202942284910733</c:v>
                </c:pt>
                <c:pt idx="23">
                  <c:v>1.7865033566703232</c:v>
                </c:pt>
                <c:pt idx="24">
                  <c:v>1.2396622925436702</c:v>
                </c:pt>
                <c:pt idx="25">
                  <c:v>1.0841832326630652</c:v>
                </c:pt>
                <c:pt idx="26">
                  <c:v>0.96695726529848969</c:v>
                </c:pt>
                <c:pt idx="27">
                  <c:v>0.8627528030381626</c:v>
                </c:pt>
                <c:pt idx="28">
                  <c:v>1.7995792485749291</c:v>
                </c:pt>
                <c:pt idx="29">
                  <c:v>2.1974286221676351</c:v>
                </c:pt>
                <c:pt idx="30">
                  <c:v>2.1258124126682105</c:v>
                </c:pt>
                <c:pt idx="31">
                  <c:v>2.056368522431157</c:v>
                </c:pt>
                <c:pt idx="32">
                  <c:v>1.3005872354545858</c:v>
                </c:pt>
                <c:pt idx="33">
                  <c:v>1.0056169559420312</c:v>
                </c:pt>
                <c:pt idx="34">
                  <c:v>1.4693888121865655</c:v>
                </c:pt>
                <c:pt idx="35">
                  <c:v>1.9312369079761709</c:v>
                </c:pt>
                <c:pt idx="36">
                  <c:v>1.9785771554900577</c:v>
                </c:pt>
                <c:pt idx="37">
                  <c:v>1.6063476081438921</c:v>
                </c:pt>
                <c:pt idx="38">
                  <c:v>1.4624905686783762</c:v>
                </c:pt>
                <c:pt idx="39">
                  <c:v>1.4333166004438596</c:v>
                </c:pt>
                <c:pt idx="40">
                  <c:v>1.8311981269546891</c:v>
                </c:pt>
                <c:pt idx="41">
                  <c:v>2.258471028677377</c:v>
                </c:pt>
                <c:pt idx="42">
                  <c:v>2.2411876940150677</c:v>
                </c:pt>
                <c:pt idx="43">
                  <c:v>2.0184204964884316</c:v>
                </c:pt>
                <c:pt idx="44">
                  <c:v>2.1142866309386221</c:v>
                </c:pt>
                <c:pt idx="45">
                  <c:v>3.5764871445760775</c:v>
                </c:pt>
                <c:pt idx="46">
                  <c:v>5.371194589799245</c:v>
                </c:pt>
                <c:pt idx="47">
                  <c:v>7.0906681800407796</c:v>
                </c:pt>
                <c:pt idx="48">
                  <c:v>7.0659584549069621</c:v>
                </c:pt>
                <c:pt idx="49">
                  <c:v>5.3842589625730568</c:v>
                </c:pt>
                <c:pt idx="50">
                  <c:v>3.8804016890433104</c:v>
                </c:pt>
                <c:pt idx="51">
                  <c:v>2.9789976023023854</c:v>
                </c:pt>
                <c:pt idx="52">
                  <c:v>2.6843040500000002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0E-4BF4-8B32-A80DC149B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886992"/>
        <c:axId val="489890912"/>
      </c:lineChart>
      <c:catAx>
        <c:axId val="489890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89889344"/>
        <c:crosses val="autoZero"/>
        <c:auto val="1"/>
        <c:lblAlgn val="ctr"/>
        <c:lblOffset val="100"/>
        <c:noMultiLvlLbl val="0"/>
      </c:catAx>
      <c:valAx>
        <c:axId val="489889344"/>
        <c:scaling>
          <c:orientation val="minMax"/>
          <c:max val="8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89890520"/>
        <c:crosses val="autoZero"/>
        <c:crossBetween val="between"/>
        <c:majorUnit val="2"/>
      </c:valAx>
      <c:valAx>
        <c:axId val="489890912"/>
        <c:scaling>
          <c:orientation val="minMax"/>
          <c:max val="8"/>
          <c:min val="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89886992"/>
        <c:crosses val="max"/>
        <c:crossBetween val="between"/>
        <c:majorUnit val="2"/>
      </c:valAx>
      <c:catAx>
        <c:axId val="489886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98909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4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8.913779527559057E-2"/>
          <c:y val="3.0669291338583093E-3"/>
          <c:w val="0.74950218722659656"/>
          <c:h val="0.152488626421697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3.F.3'!$B$2</c:f>
              <c:strCache>
                <c:ptCount val="1"/>
                <c:pt idx="0">
                  <c:v>Policy Rate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'Figure 3.F.3'!$A$3:$A$43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'Figure 3.F.3'!$B$3:$B$43</c:f>
              <c:numCache>
                <c:formatCode>General</c:formatCode>
                <c:ptCount val="41"/>
                <c:pt idx="0">
                  <c:v>5.87</c:v>
                </c:pt>
                <c:pt idx="1">
                  <c:v>5.46</c:v>
                </c:pt>
                <c:pt idx="2">
                  <c:v>5.01</c:v>
                </c:pt>
                <c:pt idx="3">
                  <c:v>5.68</c:v>
                </c:pt>
                <c:pt idx="4">
                  <c:v>6</c:v>
                </c:pt>
                <c:pt idx="5">
                  <c:v>5.78</c:v>
                </c:pt>
                <c:pt idx="6">
                  <c:v>6.03</c:v>
                </c:pt>
                <c:pt idx="7">
                  <c:v>6.15</c:v>
                </c:pt>
                <c:pt idx="8">
                  <c:v>5.71</c:v>
                </c:pt>
                <c:pt idx="9">
                  <c:v>5.76</c:v>
                </c:pt>
                <c:pt idx="10">
                  <c:v>5.68</c:v>
                </c:pt>
                <c:pt idx="11">
                  <c:v>5.42</c:v>
                </c:pt>
                <c:pt idx="12">
                  <c:v>5.22</c:v>
                </c:pt>
                <c:pt idx="13">
                  <c:v>4.68</c:v>
                </c:pt>
                <c:pt idx="14">
                  <c:v>4.2</c:v>
                </c:pt>
                <c:pt idx="15">
                  <c:v>4.51</c:v>
                </c:pt>
                <c:pt idx="16">
                  <c:v>5.54</c:v>
                </c:pt>
                <c:pt idx="17">
                  <c:v>6.29</c:v>
                </c:pt>
                <c:pt idx="18">
                  <c:v>7.2</c:v>
                </c:pt>
                <c:pt idx="19">
                  <c:v>7.68</c:v>
                </c:pt>
                <c:pt idx="20">
                  <c:v>8.1300000000000008</c:v>
                </c:pt>
                <c:pt idx="21">
                  <c:v>9.43</c:v>
                </c:pt>
                <c:pt idx="22">
                  <c:v>9.7100000000000009</c:v>
                </c:pt>
                <c:pt idx="23">
                  <c:v>10.46</c:v>
                </c:pt>
                <c:pt idx="24">
                  <c:v>11.21</c:v>
                </c:pt>
                <c:pt idx="25">
                  <c:v>10.75</c:v>
                </c:pt>
                <c:pt idx="26">
                  <c:v>10.31</c:v>
                </c:pt>
                <c:pt idx="27">
                  <c:v>9.44</c:v>
                </c:pt>
                <c:pt idx="28">
                  <c:v>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F9-46A3-BC00-D0AC7EE0FD60}"/>
            </c:ext>
          </c:extLst>
        </c:ser>
        <c:ser>
          <c:idx val="1"/>
          <c:order val="1"/>
          <c:tx>
            <c:strRef>
              <c:f>'Figure 3.F.3'!$C$2</c:f>
              <c:strCache>
                <c:ptCount val="1"/>
                <c:pt idx="0">
                  <c:v>Case 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3.F.3'!$A$3:$A$43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'Figure 3.F.3'!$C$3:$C$43</c:f>
              <c:numCache>
                <c:formatCode>General</c:formatCode>
                <c:ptCount val="41"/>
                <c:pt idx="28">
                  <c:v>8.75</c:v>
                </c:pt>
                <c:pt idx="29">
                  <c:v>8.8346330099999992</c:v>
                </c:pt>
                <c:pt idx="30">
                  <c:v>9.2190327300000003</c:v>
                </c:pt>
                <c:pt idx="31">
                  <c:v>9.4559700099999997</c:v>
                </c:pt>
                <c:pt idx="32">
                  <c:v>9.5089930000000003</c:v>
                </c:pt>
                <c:pt idx="33">
                  <c:v>9.4985330999999995</c:v>
                </c:pt>
                <c:pt idx="34">
                  <c:v>9.4100982200000001</c:v>
                </c:pt>
                <c:pt idx="35">
                  <c:v>9.19168743</c:v>
                </c:pt>
                <c:pt idx="36">
                  <c:v>8.9815756699999998</c:v>
                </c:pt>
                <c:pt idx="37">
                  <c:v>8.8168654400000008</c:v>
                </c:pt>
                <c:pt idx="38">
                  <c:v>8.6460176400000002</c:v>
                </c:pt>
                <c:pt idx="39">
                  <c:v>8.4819673000000009</c:v>
                </c:pt>
                <c:pt idx="40">
                  <c:v>8.4071999900000005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F9-46A3-BC00-D0AC7EE0F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801912"/>
        <c:axId val="494812496"/>
      </c:lineChart>
      <c:lineChart>
        <c:grouping val="standard"/>
        <c:varyColors val="0"/>
        <c:ser>
          <c:idx val="2"/>
          <c:order val="2"/>
          <c:tx>
            <c:strRef>
              <c:f>'Figure 3.F.3'!$D$2</c:f>
              <c:strCache>
                <c:ptCount val="1"/>
                <c:pt idx="0">
                  <c:v>Case 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3.F.3'!$A$3:$A$43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'Figure 3.F.3'!$D$3:$D$43</c:f>
              <c:numCache>
                <c:formatCode>General</c:formatCode>
                <c:ptCount val="41"/>
                <c:pt idx="28">
                  <c:v>8.75</c:v>
                </c:pt>
                <c:pt idx="29">
                  <c:v>7.6283716500000001</c:v>
                </c:pt>
                <c:pt idx="30">
                  <c:v>7.0065170200000004</c:v>
                </c:pt>
                <c:pt idx="31">
                  <c:v>6.5709764399999999</c:v>
                </c:pt>
                <c:pt idx="32">
                  <c:v>6.2890976900000002</c:v>
                </c:pt>
                <c:pt idx="33">
                  <c:v>6.1347029700000002</c:v>
                </c:pt>
                <c:pt idx="34">
                  <c:v>6.1036228499999998</c:v>
                </c:pt>
                <c:pt idx="35">
                  <c:v>6.2439864800000002</c:v>
                </c:pt>
                <c:pt idx="36">
                  <c:v>6.4398354199999996</c:v>
                </c:pt>
                <c:pt idx="37">
                  <c:v>6.6549618700000002</c:v>
                </c:pt>
                <c:pt idx="38">
                  <c:v>6.8850357400000002</c:v>
                </c:pt>
                <c:pt idx="39">
                  <c:v>7.1187995700000002</c:v>
                </c:pt>
                <c:pt idx="40">
                  <c:v>7.3960489100000002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F9-46A3-BC00-D0AC7EE0FD60}"/>
            </c:ext>
          </c:extLst>
        </c:ser>
        <c:ser>
          <c:idx val="3"/>
          <c:order val="3"/>
          <c:tx>
            <c:strRef>
              <c:f>'Figure 3.F.3'!$E$2</c:f>
              <c:strCache>
                <c:ptCount val="1"/>
                <c:pt idx="0">
                  <c:v>Market Expectations (Survey)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3.F.3'!$A$3:$A$43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'Figure 3.F.3'!$E$3:$E$43</c:f>
              <c:numCache>
                <c:formatCode>General</c:formatCode>
                <c:ptCount val="41"/>
                <c:pt idx="28">
                  <c:v>8.75</c:v>
                </c:pt>
                <c:pt idx="29">
                  <c:v>8.4423076923076916</c:v>
                </c:pt>
                <c:pt idx="30">
                  <c:v>8.1923076923076916</c:v>
                </c:pt>
                <c:pt idx="31">
                  <c:v>7.8846153846153841</c:v>
                </c:pt>
                <c:pt idx="32">
                  <c:v>7.75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F9-46A3-BC00-D0AC7EE0FD60}"/>
            </c:ext>
          </c:extLst>
        </c:ser>
        <c:ser>
          <c:idx val="4"/>
          <c:order val="4"/>
          <c:tx>
            <c:strRef>
              <c:f>'Figure 3.F.3'!$F$2</c:f>
              <c:strCache>
                <c:ptCount val="1"/>
                <c:pt idx="0">
                  <c:v>1Y Rate - Today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'Figure 3.F.3'!$A$3:$A$43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'Figure 3.F.3'!$F$3:$F$43</c:f>
              <c:numCache>
                <c:formatCode>General</c:formatCode>
                <c:ptCount val="41"/>
                <c:pt idx="28">
                  <c:v>9.7126999999999999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4F9-46A3-BC00-D0AC7EE0FD60}"/>
            </c:ext>
          </c:extLst>
        </c:ser>
        <c:ser>
          <c:idx val="5"/>
          <c:order val="5"/>
          <c:tx>
            <c:strRef>
              <c:f>'Figure 3.F.3'!$G$2</c:f>
              <c:strCache>
                <c:ptCount val="1"/>
                <c:pt idx="0">
                  <c:v>1Y Rate - Case 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cat>
            <c:strRef>
              <c:f>'Figure 3.F.3'!$A$3:$A$43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'Figure 3.F.3'!$G$3:$G$43</c:f>
              <c:numCache>
                <c:formatCode>General</c:formatCode>
                <c:ptCount val="41"/>
                <c:pt idx="28">
                  <c:v>10.254657187500001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4F9-46A3-BC00-D0AC7EE0FD60}"/>
            </c:ext>
          </c:extLst>
        </c:ser>
        <c:ser>
          <c:idx val="6"/>
          <c:order val="6"/>
          <c:tx>
            <c:strRef>
              <c:f>'Figure 3.F.3'!$H$2</c:f>
              <c:strCache>
                <c:ptCount val="1"/>
                <c:pt idx="0">
                  <c:v>1Y Rate - Case B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Pt>
            <c:idx val="28"/>
            <c:marker>
              <c:symbol val="diamond"/>
              <c:size val="7"/>
              <c:spPr>
                <a:solidFill>
                  <a:schemeClr val="accent1">
                    <a:lumMod val="75000"/>
                    <a:lumOff val="25000"/>
                  </a:schemeClr>
                </a:solidFill>
                <a:ln w="9525">
                  <a:solidFill>
                    <a:schemeClr val="accent1">
                      <a:lumMod val="75000"/>
                      <a:lumOff val="2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E4F9-46A3-BC00-D0AC7EE0FD60}"/>
              </c:ext>
            </c:extLst>
          </c:dPt>
          <c:cat>
            <c:strRef>
              <c:f>'Figure 3.F.3'!$A$3:$A$43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'Figure 3.F.3'!$H$3:$H$43</c:f>
              <c:numCache>
                <c:formatCode>General</c:formatCode>
                <c:ptCount val="41"/>
                <c:pt idx="28">
                  <c:v>7.8737407000000008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4F9-46A3-BC00-D0AC7EE0F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804264"/>
        <c:axId val="494811320"/>
      </c:lineChart>
      <c:catAx>
        <c:axId val="494801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12496"/>
        <c:crosses val="autoZero"/>
        <c:auto val="1"/>
        <c:lblAlgn val="ctr"/>
        <c:lblOffset val="100"/>
        <c:noMultiLvlLbl val="0"/>
      </c:catAx>
      <c:valAx>
        <c:axId val="494812496"/>
        <c:scaling>
          <c:orientation val="minMax"/>
          <c:max val="12"/>
          <c:min val="4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01912"/>
        <c:crosses val="autoZero"/>
        <c:crossBetween val="between"/>
        <c:majorUnit val="2"/>
      </c:valAx>
      <c:valAx>
        <c:axId val="494811320"/>
        <c:scaling>
          <c:orientation val="minMax"/>
          <c:max val="12"/>
          <c:min val="4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04264"/>
        <c:crosses val="max"/>
        <c:crossBetween val="between"/>
        <c:majorUnit val="2"/>
      </c:valAx>
      <c:catAx>
        <c:axId val="494804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48113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4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FF0000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>
                    <a:lumMod val="7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6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>
                    <a:lumMod val="75000"/>
                    <a:lumOff val="2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3.F.4'!$B$1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'Figure 3.F.4'!$A$2:$A$42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'Figure 3.F.4'!$B$2:$B$42</c:f>
              <c:numCache>
                <c:formatCode>General</c:formatCode>
                <c:ptCount val="41"/>
                <c:pt idx="0">
                  <c:v>5.0222598300000003</c:v>
                </c:pt>
                <c:pt idx="1">
                  <c:v>6.0058555599999996</c:v>
                </c:pt>
                <c:pt idx="2">
                  <c:v>6.4189754399999996</c:v>
                </c:pt>
                <c:pt idx="3">
                  <c:v>10.7958394</c:v>
                </c:pt>
                <c:pt idx="4">
                  <c:v>7.5922350099999996</c:v>
                </c:pt>
                <c:pt idx="5">
                  <c:v>7.0843707199999999</c:v>
                </c:pt>
                <c:pt idx="6">
                  <c:v>4.6639777599999999</c:v>
                </c:pt>
                <c:pt idx="7">
                  <c:v>3.1699566199999998</c:v>
                </c:pt>
                <c:pt idx="8">
                  <c:v>5.3141710499999997</c:v>
                </c:pt>
                <c:pt idx="9">
                  <c:v>7.3308720000000003</c:v>
                </c:pt>
                <c:pt idx="10">
                  <c:v>9.4546944600000007</c:v>
                </c:pt>
                <c:pt idx="11">
                  <c:v>6.8031516600000002</c:v>
                </c:pt>
                <c:pt idx="12">
                  <c:v>2.4667621199999998</c:v>
                </c:pt>
                <c:pt idx="13">
                  <c:v>-14.1284233</c:v>
                </c:pt>
                <c:pt idx="14">
                  <c:v>-7.8887307699999996</c:v>
                </c:pt>
                <c:pt idx="15">
                  <c:v>-9.1283907499999994</c:v>
                </c:pt>
                <c:pt idx="16">
                  <c:v>-3.2042090600000002</c:v>
                </c:pt>
                <c:pt idx="17">
                  <c:v>9.5228860900000001</c:v>
                </c:pt>
                <c:pt idx="18">
                  <c:v>3.29978149</c:v>
                </c:pt>
                <c:pt idx="19">
                  <c:v>10.1930333</c:v>
                </c:pt>
                <c:pt idx="20">
                  <c:v>7.7682772399999998</c:v>
                </c:pt>
                <c:pt idx="21">
                  <c:v>12.788229400000001</c:v>
                </c:pt>
                <c:pt idx="22">
                  <c:v>14.1905777</c:v>
                </c:pt>
                <c:pt idx="23">
                  <c:v>11.4220837</c:v>
                </c:pt>
                <c:pt idx="24">
                  <c:v>11.1863413</c:v>
                </c:pt>
                <c:pt idx="25">
                  <c:v>8.7833616600000006</c:v>
                </c:pt>
                <c:pt idx="26">
                  <c:v>7.1076707700000004</c:v>
                </c:pt>
                <c:pt idx="27">
                  <c:v>7.4529421200000003</c:v>
                </c:pt>
                <c:pt idx="28">
                  <c:v>7.5326125800000003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44-4572-B121-0B2ACAD524DA}"/>
            </c:ext>
          </c:extLst>
        </c:ser>
        <c:ser>
          <c:idx val="2"/>
          <c:order val="2"/>
          <c:tx>
            <c:strRef>
              <c:f>'Figure 3.F.4'!$D$1</c:f>
              <c:strCache>
                <c:ptCount val="1"/>
                <c:pt idx="0">
                  <c:v>Case 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3.F.4'!$A$2:$A$42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'Figure 3.F.4'!$D$2:$D$42</c:f>
              <c:numCache>
                <c:formatCode>General</c:formatCode>
                <c:ptCount val="41"/>
                <c:pt idx="28">
                  <c:v>7.5326125800000003</c:v>
                </c:pt>
                <c:pt idx="29">
                  <c:v>5.3271899999999999</c:v>
                </c:pt>
                <c:pt idx="30">
                  <c:v>4.5162031599999999</c:v>
                </c:pt>
                <c:pt idx="31">
                  <c:v>4.1316761299999998</c:v>
                </c:pt>
                <c:pt idx="32">
                  <c:v>5.3137541930000003</c:v>
                </c:pt>
                <c:pt idx="33">
                  <c:v>5.81724161</c:v>
                </c:pt>
                <c:pt idx="34">
                  <c:v>5.7415924499999997</c:v>
                </c:pt>
                <c:pt idx="35">
                  <c:v>5.9720481699999999</c:v>
                </c:pt>
                <c:pt idx="36">
                  <c:v>5.0048990399999997</c:v>
                </c:pt>
                <c:pt idx="37">
                  <c:v>5.7315856900000002</c:v>
                </c:pt>
                <c:pt idx="38">
                  <c:v>5.6450505299999998</c:v>
                </c:pt>
                <c:pt idx="39">
                  <c:v>5.0397461999999997</c:v>
                </c:pt>
                <c:pt idx="40">
                  <c:v>5.1456238000000001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44-4572-B121-0B2ACAD52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811712"/>
        <c:axId val="494812104"/>
      </c:lineChart>
      <c:lineChart>
        <c:grouping val="standard"/>
        <c:varyColors val="0"/>
        <c:ser>
          <c:idx val="1"/>
          <c:order val="1"/>
          <c:tx>
            <c:strRef>
              <c:f>'Figure 3.F.4'!$C$1</c:f>
              <c:strCache>
                <c:ptCount val="1"/>
                <c:pt idx="0">
                  <c:v>Case 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3.F.4'!$A$2:$A$42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'Figure 3.F.4'!$C$2:$C$42</c:f>
              <c:numCache>
                <c:formatCode>General</c:formatCode>
                <c:ptCount val="41"/>
                <c:pt idx="28">
                  <c:v>7.5326125800000003</c:v>
                </c:pt>
                <c:pt idx="29">
                  <c:v>6.3271899999999999</c:v>
                </c:pt>
                <c:pt idx="30">
                  <c:v>5.7794715200000004</c:v>
                </c:pt>
                <c:pt idx="31">
                  <c:v>5.8266873600000002</c:v>
                </c:pt>
                <c:pt idx="32">
                  <c:v>6.7225989999999998</c:v>
                </c:pt>
                <c:pt idx="33">
                  <c:v>6.7923115100000002</c:v>
                </c:pt>
                <c:pt idx="34">
                  <c:v>7.3480097999999998</c:v>
                </c:pt>
                <c:pt idx="35">
                  <c:v>6.8561145400000001</c:v>
                </c:pt>
                <c:pt idx="36">
                  <c:v>6.8802224399999998</c:v>
                </c:pt>
                <c:pt idx="37">
                  <c:v>6.7616118800000002</c:v>
                </c:pt>
                <c:pt idx="38">
                  <c:v>6.3255404300000002</c:v>
                </c:pt>
                <c:pt idx="39">
                  <c:v>5.89308107</c:v>
                </c:pt>
                <c:pt idx="40">
                  <c:v>5.4126633999999996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44-4572-B121-0B2ACAD52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813280"/>
        <c:axId val="494812888"/>
      </c:lineChart>
      <c:catAx>
        <c:axId val="49481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12104"/>
        <c:crosses val="autoZero"/>
        <c:auto val="1"/>
        <c:lblAlgn val="ctr"/>
        <c:lblOffset val="100"/>
        <c:noMultiLvlLbl val="0"/>
      </c:catAx>
      <c:valAx>
        <c:axId val="494812104"/>
        <c:scaling>
          <c:orientation val="minMax"/>
          <c:max val="15"/>
          <c:min val="-15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11712"/>
        <c:crosses val="autoZero"/>
        <c:crossBetween val="between"/>
        <c:majorUnit val="5"/>
      </c:valAx>
      <c:valAx>
        <c:axId val="494812888"/>
        <c:scaling>
          <c:orientation val="minMax"/>
          <c:max val="15"/>
          <c:min val="-15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13280"/>
        <c:crosses val="max"/>
        <c:crossBetween val="between"/>
        <c:majorUnit val="5"/>
      </c:valAx>
      <c:catAx>
        <c:axId val="494813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4812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>
                    <a:lumMod val="7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3.F.5'!$B$1</c:f>
              <c:strCache>
                <c:ptCount val="1"/>
                <c:pt idx="0">
                  <c:v>Headline CPI Inflation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'Figure 3.F.5'!$A$2:$A$42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'Figure 3.F.5'!$B$2:$B$42</c:f>
              <c:numCache>
                <c:formatCode>General</c:formatCode>
                <c:ptCount val="41"/>
                <c:pt idx="0">
                  <c:v>-0.251173708</c:v>
                </c:pt>
                <c:pt idx="1">
                  <c:v>1.14265353</c:v>
                </c:pt>
                <c:pt idx="2">
                  <c:v>0.96681464900000003</c:v>
                </c:pt>
                <c:pt idx="3">
                  <c:v>2.0323022800000001</c:v>
                </c:pt>
                <c:pt idx="4">
                  <c:v>3.28300408</c:v>
                </c:pt>
                <c:pt idx="5">
                  <c:v>1.4954136099999999</c:v>
                </c:pt>
                <c:pt idx="6">
                  <c:v>2.9752766300000002</c:v>
                </c:pt>
                <c:pt idx="7">
                  <c:v>2.2038703000000002</c:v>
                </c:pt>
                <c:pt idx="8">
                  <c:v>1.60765201</c:v>
                </c:pt>
                <c:pt idx="9">
                  <c:v>2.3162026999999998</c:v>
                </c:pt>
                <c:pt idx="10">
                  <c:v>0.82386138399999997</c:v>
                </c:pt>
                <c:pt idx="11">
                  <c:v>0.90339559300000005</c:v>
                </c:pt>
                <c:pt idx="12">
                  <c:v>5.4788673099999997E-2</c:v>
                </c:pt>
                <c:pt idx="13">
                  <c:v>1.1464446500000001</c:v>
                </c:pt>
                <c:pt idx="14">
                  <c:v>1.40379348</c:v>
                </c:pt>
                <c:pt idx="15">
                  <c:v>2.2411289600000002</c:v>
                </c:pt>
                <c:pt idx="16">
                  <c:v>5.1845234600000003</c:v>
                </c:pt>
                <c:pt idx="17">
                  <c:v>6.03225605</c:v>
                </c:pt>
                <c:pt idx="18">
                  <c:v>8.1368181899999996</c:v>
                </c:pt>
                <c:pt idx="19">
                  <c:v>8.3500761099999998</c:v>
                </c:pt>
                <c:pt idx="20">
                  <c:v>6.9107822199999998</c:v>
                </c:pt>
                <c:pt idx="21">
                  <c:v>8.8759245900000003</c:v>
                </c:pt>
                <c:pt idx="22">
                  <c:v>8.9368552599999997</c:v>
                </c:pt>
                <c:pt idx="23">
                  <c:v>8.4286022200000001</c:v>
                </c:pt>
                <c:pt idx="24">
                  <c:v>6.99501287</c:v>
                </c:pt>
                <c:pt idx="25">
                  <c:v>1.41215198</c:v>
                </c:pt>
                <c:pt idx="26">
                  <c:v>-0.11600551100000001</c:v>
                </c:pt>
                <c:pt idx="27">
                  <c:v>-0.42664080199999999</c:v>
                </c:pt>
                <c:pt idx="28">
                  <c:v>-0.80146929200000006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74-45B8-AB89-935CAC1F8618}"/>
            </c:ext>
          </c:extLst>
        </c:ser>
        <c:ser>
          <c:idx val="2"/>
          <c:order val="2"/>
          <c:tx>
            <c:strRef>
              <c:f>'Figure 3.F.5'!$D$1</c:f>
              <c:strCache>
                <c:ptCount val="1"/>
                <c:pt idx="0">
                  <c:v>Case 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3.F.5'!$A$2:$A$42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'Figure 3.F.5'!$D$2:$D$42</c:f>
              <c:numCache>
                <c:formatCode>General</c:formatCode>
                <c:ptCount val="41"/>
                <c:pt idx="28">
                  <c:v>-0.80146929200000006</c:v>
                </c:pt>
                <c:pt idx="29">
                  <c:v>1.05500299</c:v>
                </c:pt>
                <c:pt idx="30">
                  <c:v>0.97632475399999996</c:v>
                </c:pt>
                <c:pt idx="31">
                  <c:v>1.25055125</c:v>
                </c:pt>
                <c:pt idx="32">
                  <c:v>2.7972704099999999</c:v>
                </c:pt>
                <c:pt idx="33">
                  <c:v>3.7405852199999998</c:v>
                </c:pt>
                <c:pt idx="34">
                  <c:v>4.2527047400000004</c:v>
                </c:pt>
                <c:pt idx="35">
                  <c:v>4.5553266499999996</c:v>
                </c:pt>
                <c:pt idx="36">
                  <c:v>4.7372889699999998</c:v>
                </c:pt>
                <c:pt idx="37">
                  <c:v>4.788456</c:v>
                </c:pt>
                <c:pt idx="38">
                  <c:v>4.7468284799999996</c:v>
                </c:pt>
                <c:pt idx="39">
                  <c:v>4.65723296</c:v>
                </c:pt>
                <c:pt idx="40">
                  <c:v>4.5317374399999997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74-45B8-AB89-935CAC1F8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802304"/>
        <c:axId val="494804656"/>
      </c:lineChart>
      <c:lineChart>
        <c:grouping val="standard"/>
        <c:varyColors val="0"/>
        <c:ser>
          <c:idx val="1"/>
          <c:order val="1"/>
          <c:tx>
            <c:strRef>
              <c:f>'Figure 3.F.5'!$C$1</c:f>
              <c:strCache>
                <c:ptCount val="1"/>
                <c:pt idx="0">
                  <c:v>Case 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3.F.5'!$A$2:$A$42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'Figure 3.F.5'!$C$2:$C$42</c:f>
              <c:numCache>
                <c:formatCode>General</c:formatCode>
                <c:ptCount val="41"/>
                <c:pt idx="28">
                  <c:v>-0.80146929200000006</c:v>
                </c:pt>
                <c:pt idx="29">
                  <c:v>1.0970864199999999</c:v>
                </c:pt>
                <c:pt idx="30">
                  <c:v>1.0561016400000001</c:v>
                </c:pt>
                <c:pt idx="31">
                  <c:v>1.3003445499999999</c:v>
                </c:pt>
                <c:pt idx="32">
                  <c:v>2.7774755400000002</c:v>
                </c:pt>
                <c:pt idx="33">
                  <c:v>3.56754507</c:v>
                </c:pt>
                <c:pt idx="34">
                  <c:v>3.8879019000000001</c:v>
                </c:pt>
                <c:pt idx="35">
                  <c:v>4.0552226899999999</c:v>
                </c:pt>
                <c:pt idx="36">
                  <c:v>4.1290809199999998</c:v>
                </c:pt>
                <c:pt idx="37">
                  <c:v>4.1462388099999998</c:v>
                </c:pt>
                <c:pt idx="38">
                  <c:v>4.13172213</c:v>
                </c:pt>
                <c:pt idx="39">
                  <c:v>4.0933285399999999</c:v>
                </c:pt>
                <c:pt idx="40">
                  <c:v>4.0412466699999996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74-45B8-AB89-935CAC1F8618}"/>
            </c:ext>
          </c:extLst>
        </c:ser>
        <c:ser>
          <c:idx val="3"/>
          <c:order val="3"/>
          <c:tx>
            <c:strRef>
              <c:f>'Figure 3.F.5'!$E$1</c:f>
              <c:strCache>
                <c:ptCount val="1"/>
                <c:pt idx="0">
                  <c:v>Target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 3.F.5'!$A$2:$A$42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'Figure 3.F.5'!$E$2:$E$42</c:f>
              <c:numCache>
                <c:formatCode>General</c:formatCode>
                <c:ptCount val="4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74-45B8-AB89-935CAC1F8618}"/>
            </c:ext>
          </c:extLst>
        </c:ser>
        <c:ser>
          <c:idx val="4"/>
          <c:order val="4"/>
          <c:tx>
            <c:strRef>
              <c:f>'Figure 3.F.5'!$F$1</c:f>
              <c:strCache>
                <c:ptCount val="1"/>
              </c:strCache>
            </c:strRef>
          </c:tx>
          <c:spPr>
            <a:ln w="127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3.F.5'!$A$2:$A$42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'Figure 3.F.5'!$F$2:$F$42</c:f>
              <c:numCache>
                <c:formatCode>General</c:formatCode>
                <c:ptCount val="41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>
                  <c:v>2.5</c:v>
                </c:pt>
                <c:pt idx="24">
                  <c:v>2.5</c:v>
                </c:pt>
                <c:pt idx="25">
                  <c:v>2.5</c:v>
                </c:pt>
                <c:pt idx="26">
                  <c:v>2.5</c:v>
                </c:pt>
                <c:pt idx="27">
                  <c:v>2.5</c:v>
                </c:pt>
                <c:pt idx="28">
                  <c:v>2.5</c:v>
                </c:pt>
                <c:pt idx="29">
                  <c:v>2.5</c:v>
                </c:pt>
                <c:pt idx="30">
                  <c:v>2.5</c:v>
                </c:pt>
                <c:pt idx="31">
                  <c:v>2.5</c:v>
                </c:pt>
                <c:pt idx="32">
                  <c:v>2.5</c:v>
                </c:pt>
                <c:pt idx="33">
                  <c:v>2.5</c:v>
                </c:pt>
                <c:pt idx="34">
                  <c:v>2.5</c:v>
                </c:pt>
                <c:pt idx="35">
                  <c:v>2.5</c:v>
                </c:pt>
                <c:pt idx="36">
                  <c:v>2.5</c:v>
                </c:pt>
                <c:pt idx="37">
                  <c:v>2.5</c:v>
                </c:pt>
                <c:pt idx="38">
                  <c:v>2.5</c:v>
                </c:pt>
                <c:pt idx="39">
                  <c:v>2.5</c:v>
                </c:pt>
                <c:pt idx="40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C74-45B8-AB89-935CAC1F8618}"/>
            </c:ext>
          </c:extLst>
        </c:ser>
        <c:ser>
          <c:idx val="5"/>
          <c:order val="5"/>
          <c:tx>
            <c:strRef>
              <c:f>'Figure 3.F.5'!$G$1</c:f>
              <c:strCache>
                <c:ptCount val="1"/>
              </c:strCache>
            </c:strRef>
          </c:tx>
          <c:spPr>
            <a:ln w="127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3.F.5'!$A$2:$A$42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'Figure 3.F.5'!$G$2:$G$42</c:f>
              <c:numCache>
                <c:formatCode>General</c:formatCode>
                <c:ptCount val="41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  <c:pt idx="19">
                  <c:v>5.5</c:v>
                </c:pt>
                <c:pt idx="20">
                  <c:v>5.5</c:v>
                </c:pt>
                <c:pt idx="21">
                  <c:v>5.5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5.5</c:v>
                </c:pt>
                <c:pt idx="27">
                  <c:v>5.5</c:v>
                </c:pt>
                <c:pt idx="28">
                  <c:v>5.5</c:v>
                </c:pt>
                <c:pt idx="29">
                  <c:v>5.5</c:v>
                </c:pt>
                <c:pt idx="30">
                  <c:v>5.5</c:v>
                </c:pt>
                <c:pt idx="31">
                  <c:v>5.5</c:v>
                </c:pt>
                <c:pt idx="32">
                  <c:v>5.5</c:v>
                </c:pt>
                <c:pt idx="33">
                  <c:v>5.5</c:v>
                </c:pt>
                <c:pt idx="34">
                  <c:v>5.5</c:v>
                </c:pt>
                <c:pt idx="35">
                  <c:v>5.5</c:v>
                </c:pt>
                <c:pt idx="36">
                  <c:v>5.5</c:v>
                </c:pt>
                <c:pt idx="37">
                  <c:v>5.5</c:v>
                </c:pt>
                <c:pt idx="38">
                  <c:v>5.5</c:v>
                </c:pt>
                <c:pt idx="39">
                  <c:v>5.5</c:v>
                </c:pt>
                <c:pt idx="40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C74-45B8-AB89-935CAC1F8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817984"/>
        <c:axId val="494807008"/>
      </c:lineChart>
      <c:catAx>
        <c:axId val="49480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04656"/>
        <c:crosses val="autoZero"/>
        <c:auto val="1"/>
        <c:lblAlgn val="ctr"/>
        <c:lblOffset val="100"/>
        <c:noMultiLvlLbl val="0"/>
      </c:catAx>
      <c:valAx>
        <c:axId val="494804656"/>
        <c:scaling>
          <c:orientation val="minMax"/>
          <c:max val="10"/>
          <c:min val="-2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02304"/>
        <c:crosses val="autoZero"/>
        <c:crossBetween val="between"/>
        <c:majorUnit val="2"/>
      </c:valAx>
      <c:valAx>
        <c:axId val="494807008"/>
        <c:scaling>
          <c:orientation val="minMax"/>
          <c:max val="10"/>
          <c:min val="-2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17984"/>
        <c:crosses val="max"/>
        <c:crossBetween val="between"/>
        <c:majorUnit val="2"/>
      </c:valAx>
      <c:catAx>
        <c:axId val="494817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4807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>
                    <a:lumMod val="7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4"/>
        <c:delete val="1"/>
      </c:legendEntry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3.F.6'!$B$1</c:f>
              <c:strCache>
                <c:ptCount val="1"/>
                <c:pt idx="0">
                  <c:v>NTSPI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'Figure 3.F.6'!$A$2:$A$42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'Figure 3.F.6'!$B$2:$B$42</c:f>
              <c:numCache>
                <c:formatCode>General</c:formatCode>
                <c:ptCount val="41"/>
                <c:pt idx="0">
                  <c:v>1.23204143</c:v>
                </c:pt>
                <c:pt idx="1">
                  <c:v>1.0783481100000001</c:v>
                </c:pt>
                <c:pt idx="2">
                  <c:v>0.96231214899999995</c:v>
                </c:pt>
                <c:pt idx="3">
                  <c:v>0.85905236200000001</c:v>
                </c:pt>
                <c:pt idx="4">
                  <c:v>1.78357846</c:v>
                </c:pt>
                <c:pt idx="5">
                  <c:v>2.1736331500000001</c:v>
                </c:pt>
                <c:pt idx="6">
                  <c:v>2.1035322299999999</c:v>
                </c:pt>
                <c:pt idx="7">
                  <c:v>2.0355107399999999</c:v>
                </c:pt>
                <c:pt idx="8">
                  <c:v>1.2922022399999999</c:v>
                </c:pt>
                <c:pt idx="9">
                  <c:v>1.0005942400000001</c:v>
                </c:pt>
                <c:pt idx="10">
                  <c:v>1.45869787</c:v>
                </c:pt>
                <c:pt idx="11">
                  <c:v>1.91282518</c:v>
                </c:pt>
                <c:pt idx="12">
                  <c:v>1.95925773</c:v>
                </c:pt>
                <c:pt idx="13">
                  <c:v>1.5935823600000001</c:v>
                </c:pt>
                <c:pt idx="14">
                  <c:v>1.45189934</c:v>
                </c:pt>
                <c:pt idx="15">
                  <c:v>1.4231417099999999</c:v>
                </c:pt>
                <c:pt idx="16">
                  <c:v>1.8146335899999999</c:v>
                </c:pt>
                <c:pt idx="17">
                  <c:v>2.2333451900000001</c:v>
                </c:pt>
                <c:pt idx="18">
                  <c:v>2.21644211</c:v>
                </c:pt>
                <c:pt idx="19">
                  <c:v>1.9983204299999999</c:v>
                </c:pt>
                <c:pt idx="20">
                  <c:v>2.0922457300000001</c:v>
                </c:pt>
                <c:pt idx="21">
                  <c:v>3.5140159999999998</c:v>
                </c:pt>
                <c:pt idx="22">
                  <c:v>5.2319117000000004</c:v>
                </c:pt>
                <c:pt idx="23">
                  <c:v>6.8505655599999997</c:v>
                </c:pt>
                <c:pt idx="24">
                  <c:v>6.82748928</c:v>
                </c:pt>
                <c:pt idx="25">
                  <c:v>5.2443093300000001</c:v>
                </c:pt>
                <c:pt idx="26">
                  <c:v>3.8070067500000002</c:v>
                </c:pt>
                <c:pt idx="27">
                  <c:v>2.9354875100000002</c:v>
                </c:pt>
                <c:pt idx="28">
                  <c:v>2.6843040500000002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26-4C66-B59F-859E9C11A088}"/>
            </c:ext>
          </c:extLst>
        </c:ser>
        <c:ser>
          <c:idx val="2"/>
          <c:order val="2"/>
          <c:tx>
            <c:strRef>
              <c:f>'Figure 3.F.6'!$D$1</c:f>
              <c:strCache>
                <c:ptCount val="1"/>
                <c:pt idx="0">
                  <c:v>Case 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3.F.6'!$A$2:$A$42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'Figure 3.F.6'!$D$2:$D$42</c:f>
              <c:numCache>
                <c:formatCode>General</c:formatCode>
                <c:ptCount val="41"/>
                <c:pt idx="28">
                  <c:v>2.6843040500000002</c:v>
                </c:pt>
                <c:pt idx="29">
                  <c:v>3.2154533000000001</c:v>
                </c:pt>
                <c:pt idx="30">
                  <c:v>3.9239970799999999</c:v>
                </c:pt>
                <c:pt idx="31">
                  <c:v>4.2798777499999998</c:v>
                </c:pt>
                <c:pt idx="32">
                  <c:v>4.9214194899999999</c:v>
                </c:pt>
                <c:pt idx="33">
                  <c:v>5.2412411700000003</c:v>
                </c:pt>
                <c:pt idx="34">
                  <c:v>5.3713330199999998</c:v>
                </c:pt>
                <c:pt idx="35">
                  <c:v>5.33355684</c:v>
                </c:pt>
                <c:pt idx="36">
                  <c:v>5.2093336600000004</c:v>
                </c:pt>
                <c:pt idx="37">
                  <c:v>5.0149692400000001</c:v>
                </c:pt>
                <c:pt idx="38">
                  <c:v>4.7564557299999999</c:v>
                </c:pt>
                <c:pt idx="39">
                  <c:v>4.4830398100000002</c:v>
                </c:pt>
                <c:pt idx="40">
                  <c:v>4.2180843399999999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26-4C66-B59F-859E9C11A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825040"/>
        <c:axId val="494817200"/>
      </c:lineChart>
      <c:lineChart>
        <c:grouping val="standard"/>
        <c:varyColors val="0"/>
        <c:ser>
          <c:idx val="1"/>
          <c:order val="1"/>
          <c:tx>
            <c:strRef>
              <c:f>'Figure 3.F.6'!$C$1</c:f>
              <c:strCache>
                <c:ptCount val="1"/>
                <c:pt idx="0">
                  <c:v>Case 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3.F.6'!$A$2:$A$42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'Figure 3.F.6'!$C$2:$C$42</c:f>
              <c:numCache>
                <c:formatCode>General</c:formatCode>
                <c:ptCount val="41"/>
                <c:pt idx="28">
                  <c:v>2.6843040500000002</c:v>
                </c:pt>
                <c:pt idx="29">
                  <c:v>2.9369262100000002</c:v>
                </c:pt>
                <c:pt idx="30">
                  <c:v>3.1710326700000002</c:v>
                </c:pt>
                <c:pt idx="31">
                  <c:v>2.9446663900000001</c:v>
                </c:pt>
                <c:pt idx="32">
                  <c:v>2.97672012</c:v>
                </c:pt>
                <c:pt idx="33">
                  <c:v>2.9456875899999999</c:v>
                </c:pt>
                <c:pt idx="34">
                  <c:v>2.96077133</c:v>
                </c:pt>
                <c:pt idx="35">
                  <c:v>3.0205985800000001</c:v>
                </c:pt>
                <c:pt idx="36">
                  <c:v>3.1256898999999998</c:v>
                </c:pt>
                <c:pt idx="37">
                  <c:v>3.2758127400000001</c:v>
                </c:pt>
                <c:pt idx="38">
                  <c:v>3.41749473</c:v>
                </c:pt>
                <c:pt idx="39">
                  <c:v>3.5243253399999999</c:v>
                </c:pt>
                <c:pt idx="40">
                  <c:v>3.5983799699999999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26-4C66-B59F-859E9C11A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818768"/>
        <c:axId val="494821120"/>
      </c:lineChart>
      <c:catAx>
        <c:axId val="49482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17200"/>
        <c:crosses val="autoZero"/>
        <c:auto val="1"/>
        <c:lblAlgn val="ctr"/>
        <c:lblOffset val="100"/>
        <c:noMultiLvlLbl val="0"/>
      </c:catAx>
      <c:valAx>
        <c:axId val="494817200"/>
        <c:scaling>
          <c:orientation val="minMax"/>
          <c:max val="8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25040"/>
        <c:crosses val="autoZero"/>
        <c:crossBetween val="between"/>
        <c:majorUnit val="2"/>
      </c:valAx>
      <c:valAx>
        <c:axId val="494821120"/>
        <c:scaling>
          <c:orientation val="minMax"/>
          <c:max val="8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18768"/>
        <c:crosses val="max"/>
        <c:crossBetween val="between"/>
        <c:majorUnit val="2"/>
      </c:valAx>
      <c:catAx>
        <c:axId val="494818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48211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>
                    <a:lumMod val="7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3.F.7'!$B$1</c:f>
              <c:strCache>
                <c:ptCount val="1"/>
                <c:pt idx="0">
                  <c:v>Potential Output Growth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'Figure 3.F.7'!$A$2:$A$42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'Figure 3.F.7'!$B$2:$B$42</c:f>
              <c:numCache>
                <c:formatCode>General</c:formatCode>
                <c:ptCount val="41"/>
                <c:pt idx="0">
                  <c:v>6.5549999999999997</c:v>
                </c:pt>
                <c:pt idx="1">
                  <c:v>5.75</c:v>
                </c:pt>
                <c:pt idx="2">
                  <c:v>2.9750000000000001</c:v>
                </c:pt>
                <c:pt idx="3">
                  <c:v>7.85</c:v>
                </c:pt>
                <c:pt idx="4">
                  <c:v>5.65</c:v>
                </c:pt>
                <c:pt idx="5">
                  <c:v>6.2874999999999996</c:v>
                </c:pt>
                <c:pt idx="6">
                  <c:v>7.6624999999999996</c:v>
                </c:pt>
                <c:pt idx="7">
                  <c:v>6.1825000000000001</c:v>
                </c:pt>
                <c:pt idx="8">
                  <c:v>9.2564302499999993</c:v>
                </c:pt>
                <c:pt idx="9">
                  <c:v>9.0784302500000003</c:v>
                </c:pt>
                <c:pt idx="10">
                  <c:v>9.3794302500000004</c:v>
                </c:pt>
                <c:pt idx="11">
                  <c:v>4.7726802499999996</c:v>
                </c:pt>
                <c:pt idx="12">
                  <c:v>1.70825</c:v>
                </c:pt>
                <c:pt idx="13">
                  <c:v>-13.028499999999999</c:v>
                </c:pt>
                <c:pt idx="14">
                  <c:v>-7.7217500000000001</c:v>
                </c:pt>
                <c:pt idx="15">
                  <c:v>-7.085</c:v>
                </c:pt>
                <c:pt idx="16">
                  <c:v>-10.397276099999999</c:v>
                </c:pt>
                <c:pt idx="17">
                  <c:v>0.82997392000000003</c:v>
                </c:pt>
                <c:pt idx="18">
                  <c:v>-1.77162734</c:v>
                </c:pt>
                <c:pt idx="19">
                  <c:v>5.2283726599999998</c:v>
                </c:pt>
                <c:pt idx="20">
                  <c:v>5.3561487400000001</c:v>
                </c:pt>
                <c:pt idx="21">
                  <c:v>11.0811487</c:v>
                </c:pt>
                <c:pt idx="22">
                  <c:v>11.654999999999999</c:v>
                </c:pt>
                <c:pt idx="23">
                  <c:v>7.3693141100000004</c:v>
                </c:pt>
                <c:pt idx="24">
                  <c:v>10.589422600000001</c:v>
                </c:pt>
                <c:pt idx="25">
                  <c:v>12.4855216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7C-48AB-AA62-D6BCC9E8C40D}"/>
            </c:ext>
          </c:extLst>
        </c:ser>
        <c:ser>
          <c:idx val="2"/>
          <c:order val="2"/>
          <c:tx>
            <c:strRef>
              <c:f>'Figure 3.F.7'!$D$1</c:f>
              <c:strCache>
                <c:ptCount val="1"/>
                <c:pt idx="0">
                  <c:v>Case 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3.F.7'!$A$2:$A$42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'Figure 3.F.7'!$D$2:$D$42</c:f>
              <c:numCache>
                <c:formatCode>General</c:formatCode>
                <c:ptCount val="41"/>
                <c:pt idx="25">
                  <c:v>12.4855216</c:v>
                </c:pt>
                <c:pt idx="26">
                  <c:v>11.828403700000001</c:v>
                </c:pt>
                <c:pt idx="27">
                  <c:v>11.9755199</c:v>
                </c:pt>
                <c:pt idx="28">
                  <c:v>10.9063269</c:v>
                </c:pt>
                <c:pt idx="29">
                  <c:v>5.8121710999999996</c:v>
                </c:pt>
                <c:pt idx="30">
                  <c:v>5.0461351399999996</c:v>
                </c:pt>
                <c:pt idx="31">
                  <c:v>4.5847051399999996</c:v>
                </c:pt>
                <c:pt idx="32">
                  <c:v>4.4487851389999999</c:v>
                </c:pt>
                <c:pt idx="33">
                  <c:v>5.5118440399999997</c:v>
                </c:pt>
                <c:pt idx="34">
                  <c:v>5.3</c:v>
                </c:pt>
                <c:pt idx="35">
                  <c:v>5</c:v>
                </c:pt>
                <c:pt idx="36">
                  <c:v>5.0999999999999996</c:v>
                </c:pt>
                <c:pt idx="37">
                  <c:v>5</c:v>
                </c:pt>
                <c:pt idx="38">
                  <c:v>4.9000000000000004</c:v>
                </c:pt>
                <c:pt idx="39">
                  <c:v>4.8</c:v>
                </c:pt>
                <c:pt idx="40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7C-48AB-AA62-D6BCC9E8C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821904"/>
        <c:axId val="494818376"/>
      </c:lineChart>
      <c:lineChart>
        <c:grouping val="standard"/>
        <c:varyColors val="0"/>
        <c:ser>
          <c:idx val="1"/>
          <c:order val="1"/>
          <c:tx>
            <c:strRef>
              <c:f>'Figure 3.F.7'!$C$1</c:f>
              <c:strCache>
                <c:ptCount val="1"/>
                <c:pt idx="0">
                  <c:v>Case 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3.F.7'!$A$2:$A$42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'Figure 3.F.7'!$C$2:$C$42</c:f>
              <c:numCache>
                <c:formatCode>General</c:formatCode>
                <c:ptCount val="41"/>
                <c:pt idx="25">
                  <c:v>12.4855216</c:v>
                </c:pt>
                <c:pt idx="26">
                  <c:v>11.828403700000001</c:v>
                </c:pt>
                <c:pt idx="27">
                  <c:v>11.9755199</c:v>
                </c:pt>
                <c:pt idx="28">
                  <c:v>11.9063269</c:v>
                </c:pt>
                <c:pt idx="29">
                  <c:v>8.6273616000000004</c:v>
                </c:pt>
                <c:pt idx="30">
                  <c:v>7.5857566199999997</c:v>
                </c:pt>
                <c:pt idx="31">
                  <c:v>7.3743266199999997</c:v>
                </c:pt>
                <c:pt idx="32">
                  <c:v>7.6984066200000001</c:v>
                </c:pt>
                <c:pt idx="33">
                  <c:v>8.6562750200000007</c:v>
                </c:pt>
                <c:pt idx="34">
                  <c:v>9.5</c:v>
                </c:pt>
                <c:pt idx="35">
                  <c:v>8.6999999999999993</c:v>
                </c:pt>
                <c:pt idx="36">
                  <c:v>6.5</c:v>
                </c:pt>
                <c:pt idx="37">
                  <c:v>6.14</c:v>
                </c:pt>
                <c:pt idx="38">
                  <c:v>5.92</c:v>
                </c:pt>
                <c:pt idx="39">
                  <c:v>5.84</c:v>
                </c:pt>
                <c:pt idx="40">
                  <c:v>5.49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7C-48AB-AA62-D6BCC9E8C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819160"/>
        <c:axId val="494823472"/>
      </c:lineChart>
      <c:catAx>
        <c:axId val="49482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18376"/>
        <c:crosses val="autoZero"/>
        <c:auto val="1"/>
        <c:lblAlgn val="ctr"/>
        <c:lblOffset val="100"/>
        <c:noMultiLvlLbl val="0"/>
      </c:catAx>
      <c:valAx>
        <c:axId val="494818376"/>
        <c:scaling>
          <c:orientation val="minMax"/>
          <c:max val="15"/>
          <c:min val="-15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21904"/>
        <c:crosses val="autoZero"/>
        <c:crossBetween val="between"/>
        <c:majorUnit val="5"/>
      </c:valAx>
      <c:valAx>
        <c:axId val="494823472"/>
        <c:scaling>
          <c:orientation val="minMax"/>
          <c:max val="15"/>
          <c:min val="-15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19160"/>
        <c:crosses val="max"/>
        <c:crossBetween val="between"/>
        <c:majorUnit val="5"/>
      </c:valAx>
      <c:catAx>
        <c:axId val="494819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48234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>
                    <a:lumMod val="7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3.F.8'!$B$1</c:f>
              <c:strCache>
                <c:ptCount val="1"/>
                <c:pt idx="0">
                  <c:v>Output Gap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'Figure 3.F.8'!$A$2:$A$42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'Figure 3.F.8'!$B$2:$B$42</c:f>
              <c:numCache>
                <c:formatCode>General</c:formatCode>
                <c:ptCount val="41"/>
                <c:pt idx="0">
                  <c:v>-3.8868878900000001</c:v>
                </c:pt>
                <c:pt idx="1">
                  <c:v>-2.0554774999999998</c:v>
                </c:pt>
                <c:pt idx="2">
                  <c:v>2.1800397899999999</c:v>
                </c:pt>
                <c:pt idx="3">
                  <c:v>0.57152639199999999</c:v>
                </c:pt>
                <c:pt idx="4">
                  <c:v>-1.94465288</c:v>
                </c:pt>
                <c:pt idx="5">
                  <c:v>-1.25860678</c:v>
                </c:pt>
                <c:pt idx="6">
                  <c:v>-0.81848244599999997</c:v>
                </c:pt>
                <c:pt idx="7">
                  <c:v>-2.4410169900000001</c:v>
                </c:pt>
                <c:pt idx="8">
                  <c:v>-5.8869120800000001</c:v>
                </c:pt>
                <c:pt idx="9">
                  <c:v>-3.00616503</c:v>
                </c:pt>
                <c:pt idx="10">
                  <c:v>-0.74321823200000003</c:v>
                </c:pt>
                <c:pt idx="11">
                  <c:v>-0.41054557699999999</c:v>
                </c:pt>
                <c:pt idx="12">
                  <c:v>-5.1283999600000003</c:v>
                </c:pt>
                <c:pt idx="13">
                  <c:v>-4.1060883099999996</c:v>
                </c:pt>
                <c:pt idx="14">
                  <c:v>-0.91019899900000001</c:v>
                </c:pt>
                <c:pt idx="15">
                  <c:v>-2.4539363299999999</c:v>
                </c:pt>
                <c:pt idx="16">
                  <c:v>2.0646670600000001</c:v>
                </c:pt>
                <c:pt idx="17">
                  <c:v>4.58682386</c:v>
                </c:pt>
                <c:pt idx="18">
                  <c:v>4.1612098299999998</c:v>
                </c:pt>
                <c:pt idx="19">
                  <c:v>2.5107242699999999</c:v>
                </c:pt>
                <c:pt idx="20">
                  <c:v>4.4767955600000002</c:v>
                </c:pt>
                <c:pt idx="21">
                  <c:v>6.2939045599999996</c:v>
                </c:pt>
                <c:pt idx="22">
                  <c:v>6.6967875599999998</c:v>
                </c:pt>
                <c:pt idx="23">
                  <c:v>6.5634939000000001</c:v>
                </c:pt>
                <c:pt idx="24">
                  <c:v>5.0737143199999997</c:v>
                </c:pt>
                <c:pt idx="25">
                  <c:v>2.5917445899999998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37-4B78-A698-1EB08AB5F6A8}"/>
            </c:ext>
          </c:extLst>
        </c:ser>
        <c:ser>
          <c:idx val="2"/>
          <c:order val="2"/>
          <c:tx>
            <c:strRef>
              <c:f>'Figure 3.F.8'!$D$1</c:f>
              <c:strCache>
                <c:ptCount val="1"/>
                <c:pt idx="0">
                  <c:v>Case 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3.F.8'!$A$2:$A$42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'Figure 3.F.8'!$D$2:$D$42</c:f>
              <c:numCache>
                <c:formatCode>General</c:formatCode>
                <c:ptCount val="41"/>
                <c:pt idx="25">
                  <c:v>2.5917445899999998</c:v>
                </c:pt>
                <c:pt idx="26">
                  <c:v>1.9760546299999999</c:v>
                </c:pt>
                <c:pt idx="27">
                  <c:v>2.0409161400000002</c:v>
                </c:pt>
                <c:pt idx="28">
                  <c:v>1.7</c:v>
                </c:pt>
                <c:pt idx="29">
                  <c:v>2.1067689000000001</c:v>
                </c:pt>
                <c:pt idx="30">
                  <c:v>1.8461280200000001</c:v>
                </c:pt>
                <c:pt idx="31">
                  <c:v>1.9878909899999999</c:v>
                </c:pt>
                <c:pt idx="32">
                  <c:v>1.56496905</c:v>
                </c:pt>
                <c:pt idx="33">
                  <c:v>1.4121664700000001</c:v>
                </c:pt>
                <c:pt idx="34">
                  <c:v>1.28772047</c:v>
                </c:pt>
                <c:pt idx="35">
                  <c:v>0.95993916099999999</c:v>
                </c:pt>
                <c:pt idx="36">
                  <c:v>0.80986809199999998</c:v>
                </c:pt>
                <c:pt idx="37">
                  <c:v>0.53375215200000004</c:v>
                </c:pt>
                <c:pt idx="38">
                  <c:v>0.26277099900000001</c:v>
                </c:pt>
                <c:pt idx="39">
                  <c:v>0.159685361</c:v>
                </c:pt>
                <c:pt idx="40">
                  <c:v>0.26549189299999998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37-4B78-A698-1EB08AB5F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816024"/>
        <c:axId val="494823080"/>
      </c:lineChart>
      <c:lineChart>
        <c:grouping val="standard"/>
        <c:varyColors val="0"/>
        <c:ser>
          <c:idx val="1"/>
          <c:order val="1"/>
          <c:tx>
            <c:strRef>
              <c:f>'Figure 3.F.8'!$C$1</c:f>
              <c:strCache>
                <c:ptCount val="1"/>
                <c:pt idx="0">
                  <c:v>Case 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3.F.8'!$A$2:$A$42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'Figure 3.F.8'!$C$2:$C$42</c:f>
              <c:numCache>
                <c:formatCode>General</c:formatCode>
                <c:ptCount val="41"/>
                <c:pt idx="25">
                  <c:v>2.5917445899999998</c:v>
                </c:pt>
                <c:pt idx="26">
                  <c:v>1.9760546299999999</c:v>
                </c:pt>
                <c:pt idx="27">
                  <c:v>2.0409161400000002</c:v>
                </c:pt>
                <c:pt idx="28">
                  <c:v>0.7</c:v>
                </c:pt>
                <c:pt idx="29">
                  <c:v>-0.70842159999999998</c:v>
                </c:pt>
                <c:pt idx="30">
                  <c:v>-0.83022510299999996</c:v>
                </c:pt>
                <c:pt idx="31">
                  <c:v>-0.306719256</c:v>
                </c:pt>
                <c:pt idx="32">
                  <c:v>-0.27580761500000001</c:v>
                </c:pt>
                <c:pt idx="33">
                  <c:v>-0.57238511199999997</c:v>
                </c:pt>
                <c:pt idx="34">
                  <c:v>1.7784732000000001E-2</c:v>
                </c:pt>
                <c:pt idx="35">
                  <c:v>0.34939528399999997</c:v>
                </c:pt>
                <c:pt idx="36">
                  <c:v>0.50441482199999998</c:v>
                </c:pt>
                <c:pt idx="37">
                  <c:v>0.44922676700000003</c:v>
                </c:pt>
                <c:pt idx="38">
                  <c:v>0.42332516399999998</c:v>
                </c:pt>
                <c:pt idx="39">
                  <c:v>0.40247635199999998</c:v>
                </c:pt>
                <c:pt idx="40">
                  <c:v>0.42707822299999998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37-4B78-A698-1EB08AB5F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824648"/>
        <c:axId val="494816808"/>
      </c:lineChart>
      <c:catAx>
        <c:axId val="494816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23080"/>
        <c:crosses val="autoZero"/>
        <c:auto val="1"/>
        <c:lblAlgn val="ctr"/>
        <c:lblOffset val="100"/>
        <c:noMultiLvlLbl val="0"/>
      </c:catAx>
      <c:valAx>
        <c:axId val="494823080"/>
        <c:scaling>
          <c:orientation val="minMax"/>
          <c:max val="8"/>
          <c:min val="-8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16024"/>
        <c:crosses val="autoZero"/>
        <c:crossBetween val="between"/>
        <c:majorUnit val="2"/>
      </c:valAx>
      <c:valAx>
        <c:axId val="494816808"/>
        <c:scaling>
          <c:orientation val="minMax"/>
          <c:max val="8"/>
          <c:min val="-8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24648"/>
        <c:crosses val="max"/>
        <c:crossBetween val="between"/>
        <c:majorUnit val="2"/>
      </c:valAx>
      <c:catAx>
        <c:axId val="494824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48168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>
                    <a:lumMod val="7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3.F.9'!$B$1</c:f>
              <c:strCache>
                <c:ptCount val="1"/>
                <c:pt idx="0">
                  <c:v>Real Interest Rate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'Figure 3.F.9'!$A$2:$A$42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'Figure 3.F.9'!$B$2:$B$42</c:f>
              <c:numCache>
                <c:formatCode>General</c:formatCode>
                <c:ptCount val="41"/>
                <c:pt idx="0">
                  <c:v>4.5262627100000001</c:v>
                </c:pt>
                <c:pt idx="1">
                  <c:v>3.6944488199999999</c:v>
                </c:pt>
                <c:pt idx="2">
                  <c:v>2.8887726100000002</c:v>
                </c:pt>
                <c:pt idx="3">
                  <c:v>3.7433086900000001</c:v>
                </c:pt>
                <c:pt idx="4">
                  <c:v>3.1498463499999998</c:v>
                </c:pt>
                <c:pt idx="5">
                  <c:v>2.90374496</c:v>
                </c:pt>
                <c:pt idx="6">
                  <c:v>4.3944879200000004</c:v>
                </c:pt>
                <c:pt idx="7">
                  <c:v>4.6886305500000001</c:v>
                </c:pt>
                <c:pt idx="8">
                  <c:v>4.7644145199999999</c:v>
                </c:pt>
                <c:pt idx="9">
                  <c:v>3.3825154799999999</c:v>
                </c:pt>
                <c:pt idx="10">
                  <c:v>2.29462352</c:v>
                </c:pt>
                <c:pt idx="11">
                  <c:v>1.8757067999999999</c:v>
                </c:pt>
                <c:pt idx="12">
                  <c:v>2.8432496199999999</c:v>
                </c:pt>
                <c:pt idx="13">
                  <c:v>1.91524194</c:v>
                </c:pt>
                <c:pt idx="14">
                  <c:v>1.04177214</c:v>
                </c:pt>
                <c:pt idx="15">
                  <c:v>1.7990500300000001</c:v>
                </c:pt>
                <c:pt idx="16">
                  <c:v>1.9974308300000001</c:v>
                </c:pt>
                <c:pt idx="17">
                  <c:v>2.6175061199999998</c:v>
                </c:pt>
                <c:pt idx="18">
                  <c:v>3.5953564500000001</c:v>
                </c:pt>
                <c:pt idx="19">
                  <c:v>4.0433653500000002</c:v>
                </c:pt>
                <c:pt idx="20">
                  <c:v>3.6611547400000002</c:v>
                </c:pt>
                <c:pt idx="21">
                  <c:v>4.0972757800000004</c:v>
                </c:pt>
                <c:pt idx="22">
                  <c:v>4.4663615600000002</c:v>
                </c:pt>
                <c:pt idx="23">
                  <c:v>4.2571958299999997</c:v>
                </c:pt>
                <c:pt idx="24">
                  <c:v>4.3240727400000001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5E-4BC7-9188-86FB95E6D717}"/>
            </c:ext>
          </c:extLst>
        </c:ser>
        <c:ser>
          <c:idx val="2"/>
          <c:order val="2"/>
          <c:tx>
            <c:strRef>
              <c:f>'Figure 3.F.9'!$D$1</c:f>
              <c:strCache>
                <c:ptCount val="1"/>
                <c:pt idx="0">
                  <c:v>Case 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3.F.9'!$A$2:$A$42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'Figure 3.F.9'!$D$2:$D$42</c:f>
              <c:numCache>
                <c:formatCode>General</c:formatCode>
                <c:ptCount val="41"/>
                <c:pt idx="24">
                  <c:v>4.3240727400000001</c:v>
                </c:pt>
                <c:pt idx="25">
                  <c:v>4.0318456200000004</c:v>
                </c:pt>
                <c:pt idx="26">
                  <c:v>4.1089624100000002</c:v>
                </c:pt>
                <c:pt idx="27">
                  <c:v>3.2907550099999998</c:v>
                </c:pt>
                <c:pt idx="28">
                  <c:v>2.88808905</c:v>
                </c:pt>
                <c:pt idx="29">
                  <c:v>2.64816669</c:v>
                </c:pt>
                <c:pt idx="30">
                  <c:v>3.2364516000000001</c:v>
                </c:pt>
                <c:pt idx="31">
                  <c:v>3.6915170700000002</c:v>
                </c:pt>
                <c:pt idx="32">
                  <c:v>4.0124977099999999</c:v>
                </c:pt>
                <c:pt idx="33">
                  <c:v>4.1139502700000001</c:v>
                </c:pt>
                <c:pt idx="34">
                  <c:v>4.1434922900000002</c:v>
                </c:pt>
                <c:pt idx="35">
                  <c:v>4.2898565599999996</c:v>
                </c:pt>
                <c:pt idx="36">
                  <c:v>4.2982041999999998</c:v>
                </c:pt>
                <c:pt idx="37">
                  <c:v>4.3019230200000003</c:v>
                </c:pt>
                <c:pt idx="38">
                  <c:v>4.3412081200000001</c:v>
                </c:pt>
                <c:pt idx="39">
                  <c:v>4.3883563199999998</c:v>
                </c:pt>
                <c:pt idx="40">
                  <c:v>4.4883936100000001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5E-4BC7-9188-86FB95E6D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826216"/>
        <c:axId val="494819552"/>
      </c:lineChart>
      <c:lineChart>
        <c:grouping val="standard"/>
        <c:varyColors val="0"/>
        <c:ser>
          <c:idx val="1"/>
          <c:order val="1"/>
          <c:tx>
            <c:strRef>
              <c:f>'Figure 3.F.9'!$C$1</c:f>
              <c:strCache>
                <c:ptCount val="1"/>
                <c:pt idx="0">
                  <c:v>Case 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3.F.9'!$A$2:$A$42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'Figure 3.F.9'!$C$2:$C$42</c:f>
              <c:numCache>
                <c:formatCode>General</c:formatCode>
                <c:ptCount val="41"/>
                <c:pt idx="24">
                  <c:v>4.3240727400000001</c:v>
                </c:pt>
                <c:pt idx="25">
                  <c:v>4.6282504400000004</c:v>
                </c:pt>
                <c:pt idx="26">
                  <c:v>4.7076082100000001</c:v>
                </c:pt>
                <c:pt idx="27">
                  <c:v>3.95656491</c:v>
                </c:pt>
                <c:pt idx="28">
                  <c:v>3.73914385</c:v>
                </c:pt>
                <c:pt idx="29">
                  <c:v>3.0752374800000002</c:v>
                </c:pt>
                <c:pt idx="30">
                  <c:v>3.2328837400000001</c:v>
                </c:pt>
                <c:pt idx="31">
                  <c:v>3.22572423</c:v>
                </c:pt>
                <c:pt idx="32">
                  <c:v>3.1229212</c:v>
                </c:pt>
                <c:pt idx="33">
                  <c:v>2.9959480799999998</c:v>
                </c:pt>
                <c:pt idx="34">
                  <c:v>2.95833513</c:v>
                </c:pt>
                <c:pt idx="35">
                  <c:v>2.96177957</c:v>
                </c:pt>
                <c:pt idx="36">
                  <c:v>3.0759073699999999</c:v>
                </c:pt>
                <c:pt idx="37">
                  <c:v>3.2048334600000001</c:v>
                </c:pt>
                <c:pt idx="38">
                  <c:v>3.33673207</c:v>
                </c:pt>
                <c:pt idx="39">
                  <c:v>3.4820530199999999</c:v>
                </c:pt>
                <c:pt idx="40">
                  <c:v>3.6933465399999998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5E-4BC7-9188-86FB95E6D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820336"/>
        <c:axId val="494819944"/>
      </c:lineChart>
      <c:catAx>
        <c:axId val="494826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19552"/>
        <c:crosses val="autoZero"/>
        <c:auto val="1"/>
        <c:lblAlgn val="ctr"/>
        <c:lblOffset val="100"/>
        <c:noMultiLvlLbl val="0"/>
      </c:catAx>
      <c:valAx>
        <c:axId val="494819552"/>
        <c:scaling>
          <c:orientation val="minMax"/>
          <c:max val="6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26216"/>
        <c:crosses val="autoZero"/>
        <c:crossBetween val="between"/>
        <c:majorUnit val="1"/>
      </c:valAx>
      <c:valAx>
        <c:axId val="494819944"/>
        <c:scaling>
          <c:orientation val="minMax"/>
          <c:max val="6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20336"/>
        <c:crosses val="max"/>
        <c:crossBetween val="between"/>
        <c:majorUnit val="1"/>
      </c:valAx>
      <c:catAx>
        <c:axId val="494820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4819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>
                    <a:lumMod val="7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3.F.10'!$B$1</c:f>
              <c:strCache>
                <c:ptCount val="1"/>
                <c:pt idx="0">
                  <c:v>Nominal Effective Exchange Rate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'Figure 3.F.10'!$A$2:$A$42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'Figure 3.F.10'!$B$2:$B$42</c:f>
              <c:numCache>
                <c:formatCode>General</c:formatCode>
                <c:ptCount val="41"/>
                <c:pt idx="0">
                  <c:v>94.346870499999994</c:v>
                </c:pt>
                <c:pt idx="1">
                  <c:v>96.789424999999994</c:v>
                </c:pt>
                <c:pt idx="2">
                  <c:v>98.475781699999999</c:v>
                </c:pt>
                <c:pt idx="3">
                  <c:v>99.911675900000006</c:v>
                </c:pt>
                <c:pt idx="4">
                  <c:v>103.04216</c:v>
                </c:pt>
                <c:pt idx="5">
                  <c:v>98.508848200000003</c:v>
                </c:pt>
                <c:pt idx="6">
                  <c:v>94.806693100000004</c:v>
                </c:pt>
                <c:pt idx="7">
                  <c:v>93.846211600000004</c:v>
                </c:pt>
                <c:pt idx="8">
                  <c:v>94.170182699999998</c:v>
                </c:pt>
                <c:pt idx="9">
                  <c:v>93.094423300000003</c:v>
                </c:pt>
                <c:pt idx="10">
                  <c:v>91.486900199999994</c:v>
                </c:pt>
                <c:pt idx="11">
                  <c:v>91.943187399999999</c:v>
                </c:pt>
                <c:pt idx="12">
                  <c:v>91.102882100000002</c:v>
                </c:pt>
                <c:pt idx="13">
                  <c:v>88.468619700000005</c:v>
                </c:pt>
                <c:pt idx="14">
                  <c:v>91.658710499999998</c:v>
                </c:pt>
                <c:pt idx="15">
                  <c:v>95.118600900000004</c:v>
                </c:pt>
                <c:pt idx="16">
                  <c:v>100.585441</c:v>
                </c:pt>
                <c:pt idx="17">
                  <c:v>99.881285399999996</c:v>
                </c:pt>
                <c:pt idx="18">
                  <c:v>93.104511799999997</c:v>
                </c:pt>
                <c:pt idx="19">
                  <c:v>89.767767399999997</c:v>
                </c:pt>
                <c:pt idx="20">
                  <c:v>83.136432600000006</c:v>
                </c:pt>
                <c:pt idx="21">
                  <c:v>81.971740100000005</c:v>
                </c:pt>
                <c:pt idx="22">
                  <c:v>73.077197900000002</c:v>
                </c:pt>
                <c:pt idx="23">
                  <c:v>68.994588800000002</c:v>
                </c:pt>
                <c:pt idx="24">
                  <c:v>65.519183100000006</c:v>
                </c:pt>
                <c:pt idx="25">
                  <c:v>61.222163000000002</c:v>
                </c:pt>
                <c:pt idx="26">
                  <c:v>55.710552999999997</c:v>
                </c:pt>
                <c:pt idx="27">
                  <c:v>59.850335600000001</c:v>
                </c:pt>
                <c:pt idx="28">
                  <c:v>61.503840099999998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D5-40EA-A799-D6777C5A055F}"/>
            </c:ext>
          </c:extLst>
        </c:ser>
        <c:ser>
          <c:idx val="2"/>
          <c:order val="2"/>
          <c:tx>
            <c:strRef>
              <c:f>'Figure 3.F.10'!$D$1</c:f>
              <c:strCache>
                <c:ptCount val="1"/>
                <c:pt idx="0">
                  <c:v>Case 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3.F.10'!$A$2:$A$42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'Figure 3.F.10'!$D$2:$D$42</c:f>
              <c:numCache>
                <c:formatCode>General</c:formatCode>
                <c:ptCount val="41"/>
                <c:pt idx="28">
                  <c:v>61.503840099999998</c:v>
                </c:pt>
                <c:pt idx="29">
                  <c:v>60.739271500000001</c:v>
                </c:pt>
                <c:pt idx="30">
                  <c:v>59.901263399999998</c:v>
                </c:pt>
                <c:pt idx="31">
                  <c:v>59.8406959</c:v>
                </c:pt>
                <c:pt idx="32">
                  <c:v>59.928515699999998</c:v>
                </c:pt>
                <c:pt idx="33">
                  <c:v>60.035506400000003</c:v>
                </c:pt>
                <c:pt idx="34">
                  <c:v>60.1913591</c:v>
                </c:pt>
                <c:pt idx="35">
                  <c:v>60.429955200000002</c:v>
                </c:pt>
                <c:pt idx="36">
                  <c:v>60.703941399999998</c:v>
                </c:pt>
                <c:pt idx="37">
                  <c:v>60.852920300000001</c:v>
                </c:pt>
                <c:pt idx="38">
                  <c:v>61.003834099999999</c:v>
                </c:pt>
                <c:pt idx="39">
                  <c:v>61.066955399999998</c:v>
                </c:pt>
                <c:pt idx="40">
                  <c:v>60.960911099999997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D5-40EA-A799-D6777C5A0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814064"/>
        <c:axId val="494823864"/>
      </c:lineChart>
      <c:lineChart>
        <c:grouping val="standard"/>
        <c:varyColors val="0"/>
        <c:ser>
          <c:idx val="1"/>
          <c:order val="1"/>
          <c:tx>
            <c:strRef>
              <c:f>'Figure 3.F.10'!$C$1</c:f>
              <c:strCache>
                <c:ptCount val="1"/>
                <c:pt idx="0">
                  <c:v>Case 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3.F.10'!$A$2:$A$42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'Figure 3.F.10'!$C$2:$C$42</c:f>
              <c:numCache>
                <c:formatCode>General</c:formatCode>
                <c:ptCount val="41"/>
                <c:pt idx="28">
                  <c:v>61.503840099999998</c:v>
                </c:pt>
                <c:pt idx="29">
                  <c:v>67.617529899999994</c:v>
                </c:pt>
                <c:pt idx="30">
                  <c:v>69.797528200000002</c:v>
                </c:pt>
                <c:pt idx="31">
                  <c:v>70.786514699999998</c:v>
                </c:pt>
                <c:pt idx="32">
                  <c:v>70.865817800000002</c:v>
                </c:pt>
                <c:pt idx="33">
                  <c:v>70.371559599999998</c:v>
                </c:pt>
                <c:pt idx="34">
                  <c:v>69.114173600000001</c:v>
                </c:pt>
                <c:pt idx="35">
                  <c:v>67.604332700000001</c:v>
                </c:pt>
                <c:pt idx="36">
                  <c:v>66.107817600000004</c:v>
                </c:pt>
                <c:pt idx="37">
                  <c:v>64.673473299999998</c:v>
                </c:pt>
                <c:pt idx="38">
                  <c:v>63.337839600000002</c:v>
                </c:pt>
                <c:pt idx="39">
                  <c:v>62.0951071</c:v>
                </c:pt>
                <c:pt idx="40">
                  <c:v>60.956583700000003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D5-40EA-A799-D6777C5A0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815240"/>
        <c:axId val="494824256"/>
      </c:lineChart>
      <c:catAx>
        <c:axId val="49481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23864"/>
        <c:crosses val="autoZero"/>
        <c:auto val="1"/>
        <c:lblAlgn val="ctr"/>
        <c:lblOffset val="100"/>
        <c:noMultiLvlLbl val="0"/>
      </c:catAx>
      <c:valAx>
        <c:axId val="494823864"/>
        <c:scaling>
          <c:orientation val="minMax"/>
          <c:max val="110"/>
          <c:min val="5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14064"/>
        <c:crosses val="autoZero"/>
        <c:crossBetween val="between"/>
        <c:majorUnit val="10"/>
      </c:valAx>
      <c:valAx>
        <c:axId val="494824256"/>
        <c:scaling>
          <c:orientation val="minMax"/>
          <c:max val="110"/>
          <c:min val="5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15240"/>
        <c:crosses val="max"/>
        <c:crossBetween val="between"/>
        <c:majorUnit val="10"/>
      </c:valAx>
      <c:catAx>
        <c:axId val="494815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48242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>
                    <a:lumMod val="7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'Figure 3.A.4'!$F$1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3.A.4'!$A$2:$A$10</c:f>
              <c:strCache>
                <c:ptCount val="9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  <c:pt idx="8">
                  <c:v>2024/1*</c:v>
                </c:pt>
              </c:strCache>
            </c:strRef>
          </c:cat>
          <c:val>
            <c:numRef>
              <c:f>'Figure 3.A.4'!$F$2:$F$10</c:f>
              <c:numCache>
                <c:formatCode>#,##0.##########</c:formatCode>
                <c:ptCount val="9"/>
                <c:pt idx="0" formatCode="General">
                  <c:v>0.83</c:v>
                </c:pt>
                <c:pt idx="1">
                  <c:v>1</c:v>
                </c:pt>
                <c:pt idx="2">
                  <c:v>0.64</c:v>
                </c:pt>
                <c:pt idx="3">
                  <c:v>-0.18</c:v>
                </c:pt>
                <c:pt idx="4">
                  <c:v>-0.17</c:v>
                </c:pt>
                <c:pt idx="5">
                  <c:v>-0.62</c:v>
                </c:pt>
                <c:pt idx="6">
                  <c:v>-0.64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62-47C9-BBAC-7DF22370AEFC}"/>
            </c:ext>
          </c:extLst>
        </c:ser>
        <c:ser>
          <c:idx val="2"/>
          <c:order val="2"/>
          <c:tx>
            <c:strRef>
              <c:f>'Figure 3.A.4'!$G$1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3.A.4'!$A$2:$A$10</c:f>
              <c:strCache>
                <c:ptCount val="9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  <c:pt idx="8">
                  <c:v>2024/1*</c:v>
                </c:pt>
              </c:strCache>
            </c:strRef>
          </c:cat>
          <c:val>
            <c:numRef>
              <c:f>'Figure 3.A.4'!$G$2:$G$10</c:f>
              <c:numCache>
                <c:formatCode>#,##0.##########</c:formatCode>
                <c:ptCount val="9"/>
                <c:pt idx="0" formatCode="General">
                  <c:v>-0.12</c:v>
                </c:pt>
                <c:pt idx="1">
                  <c:v>-0.85</c:v>
                </c:pt>
                <c:pt idx="2">
                  <c:v>-1.1399999999999999</c:v>
                </c:pt>
                <c:pt idx="3">
                  <c:v>0.54</c:v>
                </c:pt>
                <c:pt idx="4">
                  <c:v>0.85</c:v>
                </c:pt>
                <c:pt idx="5">
                  <c:v>0.01</c:v>
                </c:pt>
                <c:pt idx="6">
                  <c:v>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62-47C9-BBAC-7DF22370AEFC}"/>
            </c:ext>
          </c:extLst>
        </c:ser>
        <c:ser>
          <c:idx val="3"/>
          <c:order val="3"/>
          <c:tx>
            <c:strRef>
              <c:f>'Figure 3.A.4'!$H$1</c:f>
              <c:strCache>
                <c:ptCount val="1"/>
                <c:pt idx="0">
                  <c:v>Inventories (Residual)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3.A.4'!$A$2:$A$10</c:f>
              <c:strCache>
                <c:ptCount val="9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  <c:pt idx="8">
                  <c:v>2024/1*</c:v>
                </c:pt>
              </c:strCache>
            </c:strRef>
          </c:cat>
          <c:val>
            <c:numRef>
              <c:f>'Figure 3.A.4'!$H$2:$H$10</c:f>
              <c:numCache>
                <c:formatCode>#,##0.##########</c:formatCode>
                <c:ptCount val="9"/>
                <c:pt idx="0" formatCode="General">
                  <c:v>1.1102230246251565E-16</c:v>
                </c:pt>
                <c:pt idx="1">
                  <c:v>0.18000000000000005</c:v>
                </c:pt>
                <c:pt idx="2">
                  <c:v>3.9999999999999813E-2</c:v>
                </c:pt>
                <c:pt idx="3">
                  <c:v>-8.0000000000000016E-2</c:v>
                </c:pt>
                <c:pt idx="4">
                  <c:v>-0.6</c:v>
                </c:pt>
                <c:pt idx="5">
                  <c:v>0.7</c:v>
                </c:pt>
                <c:pt idx="6">
                  <c:v>-0.32999999999999996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62-47C9-BBAC-7DF22370A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527091408"/>
        <c:axId val="491488800"/>
      </c:barChart>
      <c:lineChart>
        <c:grouping val="standard"/>
        <c:varyColors val="0"/>
        <c:ser>
          <c:idx val="0"/>
          <c:order val="0"/>
          <c:tx>
            <c:strRef>
              <c:f>'Figure 3.A.4'!$B$1</c:f>
              <c:strCache>
                <c:ptCount val="1"/>
                <c:pt idx="0">
                  <c:v>Gross domestic product at market prices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3.A.4'!$A$2:$A$10</c:f>
              <c:strCache>
                <c:ptCount val="9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</c:v>
                </c:pt>
                <c:pt idx="8">
                  <c:v>2024/1*</c:v>
                </c:pt>
              </c:strCache>
            </c:strRef>
          </c:cat>
          <c:val>
            <c:numRef>
              <c:f>'Figure 3.A.4'!$B$2:$B$10</c:f>
              <c:numCache>
                <c:formatCode>#,##0.##########</c:formatCode>
                <c:ptCount val="9"/>
                <c:pt idx="0" formatCode="General">
                  <c:v>0.65</c:v>
                </c:pt>
                <c:pt idx="1">
                  <c:v>0.81</c:v>
                </c:pt>
                <c:pt idx="2">
                  <c:v>0.46</c:v>
                </c:pt>
                <c:pt idx="3">
                  <c:v>-0.09</c:v>
                </c:pt>
                <c:pt idx="4">
                  <c:v>0.09</c:v>
                </c:pt>
                <c:pt idx="5">
                  <c:v>0.13</c:v>
                </c:pt>
                <c:pt idx="6">
                  <c:v>-0.12</c:v>
                </c:pt>
                <c:pt idx="7">
                  <c:v>0.04</c:v>
                </c:pt>
                <c:pt idx="8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62-47C9-BBAC-7DF22370A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488408"/>
        <c:axId val="491489584"/>
      </c:lineChart>
      <c:catAx>
        <c:axId val="52709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1488800"/>
        <c:crosses val="autoZero"/>
        <c:auto val="1"/>
        <c:lblAlgn val="ctr"/>
        <c:lblOffset val="100"/>
        <c:noMultiLvlLbl val="0"/>
      </c:catAx>
      <c:valAx>
        <c:axId val="491488800"/>
        <c:scaling>
          <c:orientation val="minMax"/>
          <c:min val="-2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527091408"/>
        <c:crosses val="autoZero"/>
        <c:crossBetween val="between"/>
        <c:majorUnit val="1"/>
      </c:valAx>
      <c:valAx>
        <c:axId val="491489584"/>
        <c:scaling>
          <c:orientation val="minMax"/>
          <c:max val="2"/>
          <c:min val="-2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1488408"/>
        <c:crosses val="max"/>
        <c:crossBetween val="between"/>
        <c:majorUnit val="1"/>
      </c:valAx>
      <c:catAx>
        <c:axId val="491488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14895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4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11335126859142608"/>
          <c:y val="4.2709101921700347E-2"/>
          <c:w val="0.82885301837270353"/>
          <c:h val="8.7966888754290318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3.F.11'!$B$1</c:f>
              <c:strCache>
                <c:ptCount val="1"/>
                <c:pt idx="0">
                  <c:v>Real Effective Exchange Rate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'Figure 3.F.11'!$A$2:$A$42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'Figure 3.F.11'!$B$2:$B$42</c:f>
              <c:numCache>
                <c:formatCode>General</c:formatCode>
                <c:ptCount val="41"/>
                <c:pt idx="0">
                  <c:v>167.91156000000001</c:v>
                </c:pt>
                <c:pt idx="1">
                  <c:v>169.59537399999999</c:v>
                </c:pt>
                <c:pt idx="2">
                  <c:v>171.81974099999999</c:v>
                </c:pt>
                <c:pt idx="3">
                  <c:v>172.62148500000001</c:v>
                </c:pt>
                <c:pt idx="4">
                  <c:v>175.01022</c:v>
                </c:pt>
                <c:pt idx="5">
                  <c:v>171.785447</c:v>
                </c:pt>
                <c:pt idx="6">
                  <c:v>167.54822200000001</c:v>
                </c:pt>
                <c:pt idx="7">
                  <c:v>167.002128</c:v>
                </c:pt>
                <c:pt idx="8">
                  <c:v>167.172248</c:v>
                </c:pt>
                <c:pt idx="9">
                  <c:v>166.73964599999999</c:v>
                </c:pt>
                <c:pt idx="10">
                  <c:v>165.69192100000001</c:v>
                </c:pt>
                <c:pt idx="11">
                  <c:v>166.14533700000001</c:v>
                </c:pt>
                <c:pt idx="12">
                  <c:v>165.63458900000001</c:v>
                </c:pt>
                <c:pt idx="13">
                  <c:v>162.15738300000001</c:v>
                </c:pt>
                <c:pt idx="14">
                  <c:v>165.766572</c:v>
                </c:pt>
                <c:pt idx="15">
                  <c:v>168.62925999999999</c:v>
                </c:pt>
                <c:pt idx="16">
                  <c:v>172.55683200000001</c:v>
                </c:pt>
                <c:pt idx="17">
                  <c:v>170.94289599999999</c:v>
                </c:pt>
                <c:pt idx="18">
                  <c:v>163.37059199999999</c:v>
                </c:pt>
                <c:pt idx="19">
                  <c:v>160.85527099999999</c:v>
                </c:pt>
                <c:pt idx="20">
                  <c:v>156.04400100000001</c:v>
                </c:pt>
                <c:pt idx="21">
                  <c:v>154.775588</c:v>
                </c:pt>
                <c:pt idx="22">
                  <c:v>144.89909800000001</c:v>
                </c:pt>
                <c:pt idx="23">
                  <c:v>141.86034799999999</c:v>
                </c:pt>
                <c:pt idx="24">
                  <c:v>139.237347</c:v>
                </c:pt>
                <c:pt idx="25">
                  <c:v>137.27824200000001</c:v>
                </c:pt>
                <c:pt idx="26">
                  <c:v>132.47442899999999</c:v>
                </c:pt>
                <c:pt idx="27">
                  <c:v>137.139996</c:v>
                </c:pt>
                <c:pt idx="28">
                  <c:v>140.639509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58-49EC-838A-A6C88368EEB6}"/>
            </c:ext>
          </c:extLst>
        </c:ser>
        <c:ser>
          <c:idx val="2"/>
          <c:order val="2"/>
          <c:tx>
            <c:strRef>
              <c:f>'Figure 3.F.11'!$D$1</c:f>
              <c:strCache>
                <c:ptCount val="1"/>
                <c:pt idx="0">
                  <c:v>Case 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3.F.11'!$A$2:$A$42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'Figure 3.F.11'!$D$2:$D$42</c:f>
              <c:numCache>
                <c:formatCode>General</c:formatCode>
                <c:ptCount val="41"/>
                <c:pt idx="28">
                  <c:v>140.57425499999999</c:v>
                </c:pt>
                <c:pt idx="29">
                  <c:v>140.86886200000001</c:v>
                </c:pt>
                <c:pt idx="30">
                  <c:v>140.560686</c:v>
                </c:pt>
                <c:pt idx="31">
                  <c:v>140.76764399999999</c:v>
                </c:pt>
                <c:pt idx="32">
                  <c:v>140.96313499999999</c:v>
                </c:pt>
                <c:pt idx="33">
                  <c:v>141.06596200000001</c:v>
                </c:pt>
                <c:pt idx="34">
                  <c:v>141.13497100000001</c:v>
                </c:pt>
                <c:pt idx="35">
                  <c:v>141.24819600000001</c:v>
                </c:pt>
                <c:pt idx="36">
                  <c:v>141.37154699999999</c:v>
                </c:pt>
                <c:pt idx="37">
                  <c:v>141.399023</c:v>
                </c:pt>
                <c:pt idx="38">
                  <c:v>141.44887499999999</c:v>
                </c:pt>
                <c:pt idx="39">
                  <c:v>141.42842300000001</c:v>
                </c:pt>
                <c:pt idx="40">
                  <c:v>141.25591299999999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58-49EC-838A-A6C88368E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817592"/>
        <c:axId val="494825824"/>
      </c:lineChart>
      <c:lineChart>
        <c:grouping val="standard"/>
        <c:varyColors val="0"/>
        <c:ser>
          <c:idx val="1"/>
          <c:order val="1"/>
          <c:tx>
            <c:strRef>
              <c:f>'Figure 3.F.11'!$C$1</c:f>
              <c:strCache>
                <c:ptCount val="1"/>
                <c:pt idx="0">
                  <c:v>Case 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3.F.11'!$A$2:$A$42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'Figure 3.F.11'!$C$2:$C$42</c:f>
              <c:numCache>
                <c:formatCode>General</c:formatCode>
                <c:ptCount val="41"/>
                <c:pt idx="28">
                  <c:v>140.63002499999999</c:v>
                </c:pt>
                <c:pt idx="29">
                  <c:v>147.760808</c:v>
                </c:pt>
                <c:pt idx="30">
                  <c:v>150.43294499999999</c:v>
                </c:pt>
                <c:pt idx="31">
                  <c:v>151.71943999999999</c:v>
                </c:pt>
                <c:pt idx="32">
                  <c:v>151.97600299999999</c:v>
                </c:pt>
                <c:pt idx="33">
                  <c:v>151.588742</c:v>
                </c:pt>
                <c:pt idx="34">
                  <c:v>150.398582</c:v>
                </c:pt>
                <c:pt idx="35">
                  <c:v>148.92865399999999</c:v>
                </c:pt>
                <c:pt idx="36">
                  <c:v>147.45919599999999</c:v>
                </c:pt>
                <c:pt idx="37">
                  <c:v>146.04852099999999</c:v>
                </c:pt>
                <c:pt idx="38">
                  <c:v>144.73878300000001</c:v>
                </c:pt>
                <c:pt idx="39">
                  <c:v>143.52655999999999</c:v>
                </c:pt>
                <c:pt idx="40">
                  <c:v>142.42585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58-49EC-838A-A6C88368E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814848"/>
        <c:axId val="494814456"/>
      </c:lineChart>
      <c:catAx>
        <c:axId val="494817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25824"/>
        <c:crosses val="autoZero"/>
        <c:auto val="1"/>
        <c:lblAlgn val="ctr"/>
        <c:lblOffset val="100"/>
        <c:noMultiLvlLbl val="0"/>
      </c:catAx>
      <c:valAx>
        <c:axId val="494825824"/>
        <c:scaling>
          <c:orientation val="minMax"/>
          <c:max val="180"/>
          <c:min val="13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17592"/>
        <c:crosses val="autoZero"/>
        <c:crossBetween val="between"/>
        <c:majorUnit val="10"/>
      </c:valAx>
      <c:valAx>
        <c:axId val="494814456"/>
        <c:scaling>
          <c:orientation val="minMax"/>
          <c:max val="180"/>
          <c:min val="13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14848"/>
        <c:crosses val="max"/>
        <c:crossBetween val="between"/>
        <c:majorUnit val="10"/>
      </c:valAx>
      <c:catAx>
        <c:axId val="494814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48144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>
                    <a:lumMod val="7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3.F.12'!$B$1</c:f>
              <c:strCache>
                <c:ptCount val="1"/>
                <c:pt idx="0">
                  <c:v>Inflation Expectations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'Figure 3.F.12'!$A$2:$A$42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'Figure 3.F.12'!$B$2:$B$42</c:f>
              <c:numCache>
                <c:formatCode>General</c:formatCode>
                <c:ptCount val="41"/>
                <c:pt idx="0">
                  <c:v>1.0106011800000001</c:v>
                </c:pt>
                <c:pt idx="1">
                  <c:v>1.4477371400000001</c:v>
                </c:pt>
                <c:pt idx="2">
                  <c:v>1.8000480299999999</c:v>
                </c:pt>
                <c:pt idx="3">
                  <c:v>1.6239029599999999</c:v>
                </c:pt>
                <c:pt idx="4">
                  <c:v>2.5464829999999998</c:v>
                </c:pt>
                <c:pt idx="5">
                  <c:v>2.5556686399999999</c:v>
                </c:pt>
                <c:pt idx="6">
                  <c:v>1.3096934600000001</c:v>
                </c:pt>
                <c:pt idx="7">
                  <c:v>1.12794014</c:v>
                </c:pt>
                <c:pt idx="8">
                  <c:v>0.61141290599999998</c:v>
                </c:pt>
                <c:pt idx="9">
                  <c:v>2.0402791900000001</c:v>
                </c:pt>
                <c:pt idx="10">
                  <c:v>3.0650586799999999</c:v>
                </c:pt>
                <c:pt idx="11">
                  <c:v>3.2433033299999998</c:v>
                </c:pt>
                <c:pt idx="12">
                  <c:v>2.06138055</c:v>
                </c:pt>
                <c:pt idx="13">
                  <c:v>2.4762797299999999</c:v>
                </c:pt>
                <c:pt idx="14">
                  <c:v>2.8768417999999998</c:v>
                </c:pt>
                <c:pt idx="15">
                  <c:v>2.4458748899999998</c:v>
                </c:pt>
                <c:pt idx="16">
                  <c:v>3.30092001</c:v>
                </c:pt>
                <c:pt idx="17">
                  <c:v>3.4155157699999998</c:v>
                </c:pt>
                <c:pt idx="18">
                  <c:v>3.3421618500000001</c:v>
                </c:pt>
                <c:pt idx="19">
                  <c:v>3.3612473700000001</c:v>
                </c:pt>
                <c:pt idx="20">
                  <c:v>4.2196678600000004</c:v>
                </c:pt>
                <c:pt idx="21">
                  <c:v>5.09172914</c:v>
                </c:pt>
                <c:pt idx="22">
                  <c:v>4.9758403700000002</c:v>
                </c:pt>
                <c:pt idx="23">
                  <c:v>5.9157162300000001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5D-4D17-9D67-E02CCA735D29}"/>
            </c:ext>
          </c:extLst>
        </c:ser>
        <c:ser>
          <c:idx val="2"/>
          <c:order val="2"/>
          <c:tx>
            <c:strRef>
              <c:f>'Figure 3.F.12'!$D$1</c:f>
              <c:strCache>
                <c:ptCount val="1"/>
                <c:pt idx="0">
                  <c:v>Case 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3.F.12'!$A$2:$A$42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'Figure 3.F.12'!$D$2:$D$42</c:f>
              <c:numCache>
                <c:formatCode>General</c:formatCode>
                <c:ptCount val="41"/>
                <c:pt idx="23">
                  <c:v>6.02509374</c:v>
                </c:pt>
                <c:pt idx="24">
                  <c:v>7.1881861999999996</c:v>
                </c:pt>
                <c:pt idx="25">
                  <c:v>6.4247993000000001</c:v>
                </c:pt>
                <c:pt idx="26">
                  <c:v>5.9316180899999997</c:v>
                </c:pt>
                <c:pt idx="27">
                  <c:v>5.9096051799999998</c:v>
                </c:pt>
                <c:pt idx="28">
                  <c:v>5.72449998</c:v>
                </c:pt>
                <c:pt idx="29">
                  <c:v>6.1864663200000001</c:v>
                </c:pt>
                <c:pt idx="30">
                  <c:v>5.9825811299999998</c:v>
                </c:pt>
                <c:pt idx="31">
                  <c:v>5.76445294</c:v>
                </c:pt>
                <c:pt idx="32">
                  <c:v>5.4964952900000004</c:v>
                </c:pt>
                <c:pt idx="33">
                  <c:v>5.3845828300000003</c:v>
                </c:pt>
                <c:pt idx="34">
                  <c:v>5.2666059299999999</c:v>
                </c:pt>
                <c:pt idx="35">
                  <c:v>4.9018308700000004</c:v>
                </c:pt>
                <c:pt idx="36">
                  <c:v>4.6833714799999999</c:v>
                </c:pt>
                <c:pt idx="37">
                  <c:v>4.5149424199999997</c:v>
                </c:pt>
                <c:pt idx="38">
                  <c:v>4.3048095200000001</c:v>
                </c:pt>
                <c:pt idx="39">
                  <c:v>4.0936109700000003</c:v>
                </c:pt>
                <c:pt idx="40">
                  <c:v>3.9188063799999999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5D-4D17-9D67-E02CCA735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837976"/>
        <c:axId val="494827784"/>
      </c:lineChart>
      <c:lineChart>
        <c:grouping val="standard"/>
        <c:varyColors val="0"/>
        <c:ser>
          <c:idx val="1"/>
          <c:order val="1"/>
          <c:tx>
            <c:strRef>
              <c:f>'Figure 3.F.12'!$C$1</c:f>
              <c:strCache>
                <c:ptCount val="1"/>
                <c:pt idx="0">
                  <c:v>Case 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3.F.12'!$A$2:$A$42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'Figure 3.F.12'!$C$2:$C$42</c:f>
              <c:numCache>
                <c:formatCode>General</c:formatCode>
                <c:ptCount val="41"/>
                <c:pt idx="23">
                  <c:v>5.9157162300000001</c:v>
                </c:pt>
                <c:pt idx="24">
                  <c:v>6.5854241099999999</c:v>
                </c:pt>
                <c:pt idx="25">
                  <c:v>5.8208147099999996</c:v>
                </c:pt>
                <c:pt idx="26">
                  <c:v>5.3252161899999999</c:v>
                </c:pt>
                <c:pt idx="27">
                  <c:v>5.23547619</c:v>
                </c:pt>
                <c:pt idx="28">
                  <c:v>4.8639642199999997</c:v>
                </c:pt>
                <c:pt idx="29">
                  <c:v>4.5531341699999999</c:v>
                </c:pt>
                <c:pt idx="30">
                  <c:v>3.7736332799999999</c:v>
                </c:pt>
                <c:pt idx="31">
                  <c:v>3.3452522099999999</c:v>
                </c:pt>
                <c:pt idx="32">
                  <c:v>3.1661765000000002</c:v>
                </c:pt>
                <c:pt idx="33">
                  <c:v>3.13875489</c:v>
                </c:pt>
                <c:pt idx="34">
                  <c:v>3.1452877099999998</c:v>
                </c:pt>
                <c:pt idx="35">
                  <c:v>3.2822069100000002</c:v>
                </c:pt>
                <c:pt idx="36">
                  <c:v>3.3639280500000002</c:v>
                </c:pt>
                <c:pt idx="37">
                  <c:v>3.45012841</c:v>
                </c:pt>
                <c:pt idx="38">
                  <c:v>3.5483036700000001</c:v>
                </c:pt>
                <c:pt idx="39">
                  <c:v>3.6367465499999998</c:v>
                </c:pt>
                <c:pt idx="40">
                  <c:v>3.7027023699999999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5D-4D17-9D67-E02CCA735D29}"/>
            </c:ext>
          </c:extLst>
        </c:ser>
        <c:ser>
          <c:idx val="3"/>
          <c:order val="3"/>
          <c:tx>
            <c:strRef>
              <c:f>'Figure 3.F.12'!$E$1</c:f>
              <c:strCache>
                <c:ptCount val="1"/>
                <c:pt idx="0">
                  <c:v>Target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 3.F.12'!$A$2:$A$42</c:f>
              <c:strCache>
                <c:ptCount val="41"/>
                <c:pt idx="0">
                  <c:v>2017/1</c:v>
                </c:pt>
                <c:pt idx="1">
                  <c:v>2017/2</c:v>
                </c:pt>
                <c:pt idx="2">
                  <c:v>2017/3</c:v>
                </c:pt>
                <c:pt idx="3">
                  <c:v>2017/4</c:v>
                </c:pt>
                <c:pt idx="4">
                  <c:v>2018/1</c:v>
                </c:pt>
                <c:pt idx="5">
                  <c:v>2018/2</c:v>
                </c:pt>
                <c:pt idx="6">
                  <c:v>2018/3</c:v>
                </c:pt>
                <c:pt idx="7">
                  <c:v>2018/4</c:v>
                </c:pt>
                <c:pt idx="8">
                  <c:v>2019/1</c:v>
                </c:pt>
                <c:pt idx="9">
                  <c:v>2019/2</c:v>
                </c:pt>
                <c:pt idx="10">
                  <c:v>2019/3</c:v>
                </c:pt>
                <c:pt idx="11">
                  <c:v>2019/4</c:v>
                </c:pt>
                <c:pt idx="12">
                  <c:v>2020/1</c:v>
                </c:pt>
                <c:pt idx="13">
                  <c:v>2020/2</c:v>
                </c:pt>
                <c:pt idx="14">
                  <c:v>2020/3</c:v>
                </c:pt>
                <c:pt idx="15">
                  <c:v>2020/4</c:v>
                </c:pt>
                <c:pt idx="16">
                  <c:v>2021/1</c:v>
                </c:pt>
                <c:pt idx="17">
                  <c:v>2021/2</c:v>
                </c:pt>
                <c:pt idx="18">
                  <c:v>2021/3</c:v>
                </c:pt>
                <c:pt idx="19">
                  <c:v>2021/4</c:v>
                </c:pt>
                <c:pt idx="20">
                  <c:v>2022/1</c:v>
                </c:pt>
                <c:pt idx="21">
                  <c:v>2022/2</c:v>
                </c:pt>
                <c:pt idx="22">
                  <c:v>2022/3</c:v>
                </c:pt>
                <c:pt idx="23">
                  <c:v>2022/4</c:v>
                </c:pt>
                <c:pt idx="24">
                  <c:v>2023/1</c:v>
                </c:pt>
                <c:pt idx="25">
                  <c:v>2023/2</c:v>
                </c:pt>
                <c:pt idx="26">
                  <c:v>2023/3</c:v>
                </c:pt>
                <c:pt idx="27">
                  <c:v>2023/4</c:v>
                </c:pt>
                <c:pt idx="28">
                  <c:v>2024/1</c:v>
                </c:pt>
                <c:pt idx="29">
                  <c:v>2024/2</c:v>
                </c:pt>
                <c:pt idx="30">
                  <c:v>2024/3</c:v>
                </c:pt>
                <c:pt idx="31">
                  <c:v>2024/4</c:v>
                </c:pt>
                <c:pt idx="32">
                  <c:v>2025/1</c:v>
                </c:pt>
                <c:pt idx="33">
                  <c:v>2025/2</c:v>
                </c:pt>
                <c:pt idx="34">
                  <c:v>2025/3</c:v>
                </c:pt>
                <c:pt idx="35">
                  <c:v>2025/4</c:v>
                </c:pt>
                <c:pt idx="36">
                  <c:v>2026/1</c:v>
                </c:pt>
                <c:pt idx="37">
                  <c:v>2026/2</c:v>
                </c:pt>
                <c:pt idx="38">
                  <c:v>2026/3</c:v>
                </c:pt>
                <c:pt idx="39">
                  <c:v>2026/4</c:v>
                </c:pt>
                <c:pt idx="40">
                  <c:v>2027/1</c:v>
                </c:pt>
              </c:strCache>
            </c:strRef>
          </c:cat>
          <c:val>
            <c:numRef>
              <c:f>'Figure 3.F.12'!$E$2:$E$42</c:f>
              <c:numCache>
                <c:formatCode>General</c:formatCode>
                <c:ptCount val="4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5D-4D17-9D67-E02CCA735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837192"/>
        <c:axId val="494833272"/>
      </c:lineChart>
      <c:catAx>
        <c:axId val="494837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27784"/>
        <c:crosses val="autoZero"/>
        <c:auto val="1"/>
        <c:lblAlgn val="ctr"/>
        <c:lblOffset val="100"/>
        <c:noMultiLvlLbl val="0"/>
      </c:catAx>
      <c:valAx>
        <c:axId val="494827784"/>
        <c:scaling>
          <c:orientation val="minMax"/>
          <c:max val="8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37976"/>
        <c:crosses val="autoZero"/>
        <c:crossBetween val="between"/>
        <c:majorUnit val="2"/>
      </c:valAx>
      <c:valAx>
        <c:axId val="494833272"/>
        <c:scaling>
          <c:orientation val="minMax"/>
          <c:max val="8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37192"/>
        <c:crosses val="max"/>
        <c:crossBetween val="between"/>
        <c:majorUnit val="2"/>
      </c:valAx>
      <c:catAx>
        <c:axId val="494837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4833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>
                    <a:lumMod val="7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B.2.1'!$A$2</c:f>
              <c:strCache>
                <c:ptCount val="1"/>
                <c:pt idx="0">
                  <c:v>Business accounts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Mardoto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B.2.1'!$B$2</c:f>
              <c:numCache>
                <c:formatCode>General</c:formatCode>
                <c:ptCount val="1"/>
                <c:pt idx="0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A7-4659-918E-23DDF9A12BA5}"/>
            </c:ext>
          </c:extLst>
        </c:ser>
        <c:ser>
          <c:idx val="1"/>
          <c:order val="1"/>
          <c:tx>
            <c:strRef>
              <c:f>'Figure B.2.1'!$A$3</c:f>
              <c:strCache>
                <c:ptCount val="1"/>
                <c:pt idx="0">
                  <c:v>Business deposits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Mardoto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B.2.1'!$B$3</c:f>
              <c:numCache>
                <c:formatCode>General</c:formatCode>
                <c:ptCount val="1"/>
                <c:pt idx="0">
                  <c:v>20.399999999999999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A7-4659-918E-23DDF9A12BA5}"/>
            </c:ext>
          </c:extLst>
        </c:ser>
        <c:ser>
          <c:idx val="2"/>
          <c:order val="2"/>
          <c:tx>
            <c:strRef>
              <c:f>'Figure B.2.1'!$A$4</c:f>
              <c:strCache>
                <c:ptCount val="1"/>
                <c:pt idx="0">
                  <c:v>Household accounts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Mardoto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B.2.1'!$B$4</c:f>
              <c:numCache>
                <c:formatCode>General</c:formatCode>
                <c:ptCount val="1"/>
                <c:pt idx="0">
                  <c:v>33.700000000000003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A7-4659-918E-23DDF9A12BA5}"/>
            </c:ext>
          </c:extLst>
        </c:ser>
        <c:ser>
          <c:idx val="3"/>
          <c:order val="3"/>
          <c:tx>
            <c:strRef>
              <c:f>'Figure B.2.1'!$A$5</c:f>
              <c:strCache>
                <c:ptCount val="1"/>
                <c:pt idx="0">
                  <c:v>Household deposits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Mardoto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B.2.1'!$B$5</c:f>
              <c:numCache>
                <c:formatCode>General</c:formatCode>
                <c:ptCount val="1"/>
                <c:pt idx="0">
                  <c:v>113.5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A7-4659-918E-23DDF9A12BA5}"/>
            </c:ext>
          </c:extLst>
        </c:ser>
        <c:ser>
          <c:idx val="4"/>
          <c:order val="4"/>
          <c:tx>
            <c:strRef>
              <c:f>'Figure B.2.1'!$A$6</c:f>
              <c:strCache>
                <c:ptCount val="1"/>
                <c:pt idx="0">
                  <c:v>Estimated cash*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Mardoto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B.2.1'!$B$6</c:f>
              <c:numCache>
                <c:formatCode>General</c:formatCode>
                <c:ptCount val="1"/>
                <c:pt idx="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A7-4659-918E-23DDF9A12BA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94838368"/>
        <c:axId val="494837584"/>
      </c:barChart>
      <c:barChart>
        <c:barDir val="col"/>
        <c:grouping val="stacked"/>
        <c:varyColors val="0"/>
        <c:ser>
          <c:idx val="5"/>
          <c:order val="5"/>
          <c:tx>
            <c:strRef>
              <c:f>'Figure B.2.1'!$A$7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doto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B.2.1'!$B$7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5218-43F0-91E4-660676BAB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4834448"/>
        <c:axId val="494827392"/>
      </c:barChart>
      <c:catAx>
        <c:axId val="4948383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94837584"/>
        <c:crosses val="autoZero"/>
        <c:auto val="1"/>
        <c:lblAlgn val="ctr"/>
        <c:lblOffset val="100"/>
        <c:noMultiLvlLbl val="0"/>
      </c:catAx>
      <c:valAx>
        <c:axId val="494837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38368"/>
        <c:crosses val="autoZero"/>
        <c:crossBetween val="between"/>
        <c:majorUnit val="50"/>
      </c:valAx>
      <c:valAx>
        <c:axId val="494827392"/>
        <c:scaling>
          <c:orientation val="minMax"/>
          <c:max val="25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34448"/>
        <c:crosses val="max"/>
        <c:crossBetween val="between"/>
        <c:majorUnit val="50"/>
      </c:valAx>
      <c:catAx>
        <c:axId val="494834448"/>
        <c:scaling>
          <c:orientation val="minMax"/>
        </c:scaling>
        <c:delete val="1"/>
        <c:axPos val="b"/>
        <c:majorTickMark val="out"/>
        <c:minorTickMark val="none"/>
        <c:tickLblPos val="nextTo"/>
        <c:crossAx val="4948273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4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5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B.2.2'!$B$1</c:f>
              <c:strCache>
                <c:ptCount val="1"/>
                <c:pt idx="0">
                  <c:v>Deficit, 2024 Budget Draft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B.2.2'!$A$2:$A$8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'Figure B.2.2'!$B$2:$B$8</c:f>
              <c:numCache>
                <c:formatCode>General</c:formatCode>
                <c:ptCount val="7"/>
                <c:pt idx="0">
                  <c:v>-1.8</c:v>
                </c:pt>
                <c:pt idx="1">
                  <c:v>-1</c:v>
                </c:pt>
                <c:pt idx="2">
                  <c:v>-5.4</c:v>
                </c:pt>
                <c:pt idx="3">
                  <c:v>-4.5999999999999996</c:v>
                </c:pt>
                <c:pt idx="4">
                  <c:v>-2.1</c:v>
                </c:pt>
                <c:pt idx="5">
                  <c:v>-2.5</c:v>
                </c:pt>
                <c:pt idx="6">
                  <c:v>-3.2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87-427E-BDA2-B8CE0070AB6B}"/>
            </c:ext>
          </c:extLst>
        </c:ser>
        <c:ser>
          <c:idx val="2"/>
          <c:order val="2"/>
          <c:tx>
            <c:strRef>
              <c:f>'Figure B.2.2'!$D$1</c:f>
              <c:strCache>
                <c:ptCount val="1"/>
                <c:pt idx="0">
                  <c:v>Deficit 2024 Budget final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B.2.2'!$A$2:$A$8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'Figure B.2.2'!$D$2:$D$8</c:f>
              <c:numCache>
                <c:formatCode>General</c:formatCode>
                <c:ptCount val="7"/>
                <c:pt idx="5">
                  <c:v>-2.5</c:v>
                </c:pt>
                <c:pt idx="6">
                  <c:v>-4.5999999999999996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87-427E-BDA2-B8CE0070A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826608"/>
        <c:axId val="494834840"/>
      </c:lineChart>
      <c:lineChart>
        <c:grouping val="standard"/>
        <c:varyColors val="0"/>
        <c:ser>
          <c:idx val="1"/>
          <c:order val="1"/>
          <c:tx>
            <c:strRef>
              <c:f>'Figure B.2.2'!$C$1</c:f>
              <c:strCache>
                <c:ptCount val="1"/>
                <c:pt idx="0">
                  <c:v>Deficit+Interstate Loan to NK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B.2.2'!$A$2:$A$8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'Figure B.2.2'!$C$2:$C$8</c:f>
              <c:numCache>
                <c:formatCode>General</c:formatCode>
                <c:ptCount val="7"/>
                <c:pt idx="1">
                  <c:v>-1.9</c:v>
                </c:pt>
                <c:pt idx="2">
                  <c:v>-6.6</c:v>
                </c:pt>
                <c:pt idx="3">
                  <c:v>-6.4</c:v>
                </c:pt>
                <c:pt idx="4">
                  <c:v>-4.2</c:v>
                </c:pt>
                <c:pt idx="5">
                  <c:v>-4</c:v>
                </c:pt>
                <c:pt idx="6">
                  <c:v>-4.5999999999999996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87-427E-BDA2-B8CE0070A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836408"/>
        <c:axId val="494834056"/>
      </c:lineChart>
      <c:catAx>
        <c:axId val="49482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34840"/>
        <c:crosses val="autoZero"/>
        <c:auto val="1"/>
        <c:lblAlgn val="ctr"/>
        <c:lblOffset val="100"/>
        <c:noMultiLvlLbl val="0"/>
      </c:catAx>
      <c:valAx>
        <c:axId val="494834840"/>
        <c:scaling>
          <c:orientation val="minMax"/>
          <c:max val="0"/>
          <c:min val="-8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26608"/>
        <c:crosses val="autoZero"/>
        <c:crossBetween val="between"/>
        <c:majorUnit val="2"/>
      </c:valAx>
      <c:valAx>
        <c:axId val="494834056"/>
        <c:scaling>
          <c:orientation val="minMax"/>
          <c:max val="0"/>
          <c:min val="-8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36408"/>
        <c:crosses val="max"/>
        <c:crossBetween val="between"/>
        <c:majorUnit val="2"/>
      </c:valAx>
      <c:catAx>
        <c:axId val="494836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4834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Figtree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B.2.3'!$A$6:$A$29</c:f>
              <c:strCache>
                <c:ptCount val="24"/>
                <c:pt idx="0">
                  <c:v>2018/1</c:v>
                </c:pt>
                <c:pt idx="1">
                  <c:v>2018/2</c:v>
                </c:pt>
                <c:pt idx="2">
                  <c:v>2018/3</c:v>
                </c:pt>
                <c:pt idx="3">
                  <c:v>2018/4</c:v>
                </c:pt>
                <c:pt idx="4">
                  <c:v>2019/1</c:v>
                </c:pt>
                <c:pt idx="5">
                  <c:v>2019/2</c:v>
                </c:pt>
                <c:pt idx="6">
                  <c:v>2019/3</c:v>
                </c:pt>
                <c:pt idx="7">
                  <c:v>2019/4</c:v>
                </c:pt>
                <c:pt idx="8">
                  <c:v>2020/1</c:v>
                </c:pt>
                <c:pt idx="9">
                  <c:v>2020/2</c:v>
                </c:pt>
                <c:pt idx="10">
                  <c:v>2020/3</c:v>
                </c:pt>
                <c:pt idx="11">
                  <c:v>2020/4</c:v>
                </c:pt>
                <c:pt idx="12">
                  <c:v>2021/1</c:v>
                </c:pt>
                <c:pt idx="13">
                  <c:v>2021/2</c:v>
                </c:pt>
                <c:pt idx="14">
                  <c:v>2021/3</c:v>
                </c:pt>
                <c:pt idx="15">
                  <c:v>2021/4</c:v>
                </c:pt>
                <c:pt idx="16">
                  <c:v>2022/1</c:v>
                </c:pt>
                <c:pt idx="17">
                  <c:v>2022/2</c:v>
                </c:pt>
                <c:pt idx="18">
                  <c:v>2022/3</c:v>
                </c:pt>
                <c:pt idx="19">
                  <c:v>2022/4</c:v>
                </c:pt>
                <c:pt idx="20">
                  <c:v>2023/1</c:v>
                </c:pt>
                <c:pt idx="21">
                  <c:v>2023/2</c:v>
                </c:pt>
                <c:pt idx="22">
                  <c:v>2023/3</c:v>
                </c:pt>
                <c:pt idx="23">
                  <c:v>2023/4</c:v>
                </c:pt>
              </c:strCache>
            </c:strRef>
          </c:cat>
          <c:val>
            <c:numRef>
              <c:f>'Figure B.2.3'!$B$6:$B$29</c:f>
              <c:numCache>
                <c:formatCode>General</c:formatCode>
                <c:ptCount val="24"/>
                <c:pt idx="0">
                  <c:v>20</c:v>
                </c:pt>
                <c:pt idx="1">
                  <c:v>19.399999999999999</c:v>
                </c:pt>
                <c:pt idx="2">
                  <c:v>17.600000000000001</c:v>
                </c:pt>
                <c:pt idx="3">
                  <c:v>18.399999999999999</c:v>
                </c:pt>
                <c:pt idx="4">
                  <c:v>21.5</c:v>
                </c:pt>
                <c:pt idx="5">
                  <c:v>16.899999999999999</c:v>
                </c:pt>
                <c:pt idx="6">
                  <c:v>17.399999999999999</c:v>
                </c:pt>
                <c:pt idx="7">
                  <c:v>17.2</c:v>
                </c:pt>
                <c:pt idx="8">
                  <c:v>19.7</c:v>
                </c:pt>
                <c:pt idx="9">
                  <c:v>17.5</c:v>
                </c:pt>
                <c:pt idx="10">
                  <c:v>18.100000000000001</c:v>
                </c:pt>
                <c:pt idx="11">
                  <c:v>16</c:v>
                </c:pt>
                <c:pt idx="12">
                  <c:v>16.7</c:v>
                </c:pt>
                <c:pt idx="13">
                  <c:v>14.5</c:v>
                </c:pt>
                <c:pt idx="14">
                  <c:v>15</c:v>
                </c:pt>
                <c:pt idx="15">
                  <c:v>14.3</c:v>
                </c:pt>
                <c:pt idx="16">
                  <c:v>14.8</c:v>
                </c:pt>
                <c:pt idx="17">
                  <c:v>13</c:v>
                </c:pt>
                <c:pt idx="18">
                  <c:v>11.6</c:v>
                </c:pt>
                <c:pt idx="19">
                  <c:v>12.7</c:v>
                </c:pt>
                <c:pt idx="20">
                  <c:v>13.7</c:v>
                </c:pt>
                <c:pt idx="21">
                  <c:v>11.7</c:v>
                </c:pt>
                <c:pt idx="22">
                  <c:v>12</c:v>
                </c:pt>
                <c:pt idx="23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D2-483D-89A7-93052BD71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829744"/>
        <c:axId val="494836800"/>
      </c:lineChart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B.2.3'!$A$6:$A$29</c:f>
              <c:strCache>
                <c:ptCount val="24"/>
                <c:pt idx="0">
                  <c:v>2018/1</c:v>
                </c:pt>
                <c:pt idx="1">
                  <c:v>2018/2</c:v>
                </c:pt>
                <c:pt idx="2">
                  <c:v>2018/3</c:v>
                </c:pt>
                <c:pt idx="3">
                  <c:v>2018/4</c:v>
                </c:pt>
                <c:pt idx="4">
                  <c:v>2019/1</c:v>
                </c:pt>
                <c:pt idx="5">
                  <c:v>2019/2</c:v>
                </c:pt>
                <c:pt idx="6">
                  <c:v>2019/3</c:v>
                </c:pt>
                <c:pt idx="7">
                  <c:v>2019/4</c:v>
                </c:pt>
                <c:pt idx="8">
                  <c:v>2020/1</c:v>
                </c:pt>
                <c:pt idx="9">
                  <c:v>2020/2</c:v>
                </c:pt>
                <c:pt idx="10">
                  <c:v>2020/3</c:v>
                </c:pt>
                <c:pt idx="11">
                  <c:v>2020/4</c:v>
                </c:pt>
                <c:pt idx="12">
                  <c:v>2021/1</c:v>
                </c:pt>
                <c:pt idx="13">
                  <c:v>2021/2</c:v>
                </c:pt>
                <c:pt idx="14">
                  <c:v>2021/3</c:v>
                </c:pt>
                <c:pt idx="15">
                  <c:v>2021/4</c:v>
                </c:pt>
                <c:pt idx="16">
                  <c:v>2022/1</c:v>
                </c:pt>
                <c:pt idx="17">
                  <c:v>2022/2</c:v>
                </c:pt>
                <c:pt idx="18">
                  <c:v>2022/3</c:v>
                </c:pt>
                <c:pt idx="19">
                  <c:v>2022/4</c:v>
                </c:pt>
                <c:pt idx="20">
                  <c:v>2023/1</c:v>
                </c:pt>
                <c:pt idx="21">
                  <c:v>2023/2</c:v>
                </c:pt>
                <c:pt idx="22">
                  <c:v>2023/3</c:v>
                </c:pt>
                <c:pt idx="23">
                  <c:v>2023/4</c:v>
                </c:pt>
              </c:strCache>
            </c:strRef>
          </c:cat>
          <c:val>
            <c:numRef>
              <c:f>'Figure B.2.3'!$C$6:$C$29</c:f>
              <c:numCache>
                <c:formatCode>General</c:formatCode>
                <c:ptCount val="24"/>
                <c:pt idx="22">
                  <c:v>12</c:v>
                </c:pt>
                <c:pt idx="23">
                  <c:v>14.7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D2-483D-89A7-93052BD71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831312"/>
        <c:axId val="494831704"/>
      </c:lineChart>
      <c:catAx>
        <c:axId val="49482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36800"/>
        <c:crosses val="autoZero"/>
        <c:auto val="1"/>
        <c:lblAlgn val="ctr"/>
        <c:lblOffset val="100"/>
        <c:noMultiLvlLbl val="0"/>
      </c:catAx>
      <c:valAx>
        <c:axId val="494836800"/>
        <c:scaling>
          <c:orientation val="minMax"/>
          <c:max val="22"/>
          <c:min val="1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29744"/>
        <c:crosses val="autoZero"/>
        <c:crossBetween val="between"/>
        <c:majorUnit val="2"/>
      </c:valAx>
      <c:valAx>
        <c:axId val="494831704"/>
        <c:scaling>
          <c:orientation val="minMax"/>
          <c:max val="22"/>
          <c:min val="1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31312"/>
        <c:crosses val="max"/>
        <c:crossBetween val="between"/>
        <c:majorUnit val="2"/>
      </c:valAx>
      <c:catAx>
        <c:axId val="494831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48317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B.2.4'!$B$1</c:f>
              <c:strCache>
                <c:ptCount val="1"/>
                <c:pt idx="0">
                  <c:v>Thousands Persons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Mardoto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B.2.4'!$A$2:$A$4</c:f>
              <c:strCache>
                <c:ptCount val="3"/>
                <c:pt idx="0">
                  <c:v>Population</c:v>
                </c:pt>
                <c:pt idx="1">
                  <c:v>Working Age</c:v>
                </c:pt>
                <c:pt idx="2">
                  <c:v>Estimated Labor Force</c:v>
                </c:pt>
              </c:strCache>
            </c:strRef>
          </c:cat>
          <c:val>
            <c:numRef>
              <c:f>'Figure B.2.4'!$B$2:$B$4</c:f>
              <c:numCache>
                <c:formatCode>General</c:formatCode>
                <c:ptCount val="3"/>
                <c:pt idx="0">
                  <c:v>100.5</c:v>
                </c:pt>
                <c:pt idx="1">
                  <c:v>75</c:v>
                </c:pt>
                <c:pt idx="2">
                  <c:v>43.3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1A-417C-9475-C13B57121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832488"/>
        <c:axId val="494835232"/>
      </c:barChart>
      <c:lineChart>
        <c:grouping val="stacked"/>
        <c:varyColors val="0"/>
        <c:ser>
          <c:idx val="1"/>
          <c:order val="1"/>
          <c:tx>
            <c:strRef>
              <c:f>'Figure B.2.4'!$C$1</c:f>
              <c:strCache>
                <c:ptCount val="1"/>
                <c:pt idx="0">
                  <c:v>Share in Armenia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dPt>
            <c:idx val="0"/>
            <c:marker>
              <c:symbol val="diamond"/>
              <c:size val="15"/>
              <c:spPr>
                <a:solidFill>
                  <a:schemeClr val="accent2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511A-417C-9475-C13B57121607}"/>
              </c:ext>
            </c:extLst>
          </c:dPt>
          <c:dPt>
            <c:idx val="1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511A-417C-9475-C13B57121607}"/>
              </c:ext>
            </c:extLst>
          </c:dPt>
          <c:dPt>
            <c:idx val="2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511A-417C-9475-C13B57121607}"/>
              </c:ext>
            </c:extLst>
          </c:dPt>
          <c:cat>
            <c:strRef>
              <c:f>'Figure B.2.4'!$A$2:$A$4</c:f>
              <c:strCache>
                <c:ptCount val="3"/>
                <c:pt idx="0">
                  <c:v>Population</c:v>
                </c:pt>
                <c:pt idx="1">
                  <c:v>Working Age</c:v>
                </c:pt>
                <c:pt idx="2">
                  <c:v>Estimated Labor Force</c:v>
                </c:pt>
              </c:strCache>
            </c:strRef>
          </c:cat>
          <c:val>
            <c:numRef>
              <c:f>'Figure B.2.4'!$C$2:$C$4</c:f>
              <c:numCache>
                <c:formatCode>General</c:formatCode>
                <c:ptCount val="3"/>
                <c:pt idx="0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1A-417C-9475-C13B57121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830528"/>
        <c:axId val="494827000"/>
      </c:lineChart>
      <c:catAx>
        <c:axId val="49483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35232"/>
        <c:crosses val="autoZero"/>
        <c:auto val="1"/>
        <c:lblAlgn val="ctr"/>
        <c:lblOffset val="100"/>
        <c:noMultiLvlLbl val="0"/>
      </c:catAx>
      <c:valAx>
        <c:axId val="4948352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ardoto" panose="00000500000000000000" pitchFamily="2" charset="0"/>
                    <a:ea typeface="+mn-ea"/>
                    <a:cs typeface="+mn-cs"/>
                  </a:defRPr>
                </a:pPr>
                <a:r>
                  <a:rPr lang="en-US"/>
                  <a:t>Thousands Person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ardoto" panose="00000500000000000000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32488"/>
        <c:crosses val="autoZero"/>
        <c:crossBetween val="between"/>
      </c:valAx>
      <c:valAx>
        <c:axId val="494827000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ardoto" panose="00000500000000000000" pitchFamily="2" charset="0"/>
                    <a:ea typeface="+mn-ea"/>
                    <a:cs typeface="+mn-cs"/>
                  </a:defRPr>
                </a:pPr>
                <a:r>
                  <a:rPr lang="en-US"/>
                  <a:t>Share in Armenia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ardoto" panose="00000500000000000000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30528"/>
        <c:crosses val="max"/>
        <c:crossBetween val="between"/>
      </c:valAx>
      <c:catAx>
        <c:axId val="494830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4827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796587926509186E-2"/>
          <c:y val="5.0925925925925923E-2"/>
          <c:w val="0.85240682414698166"/>
          <c:h val="0.82424686497521138"/>
        </c:manualLayout>
      </c:layout>
      <c:lineChart>
        <c:grouping val="standard"/>
        <c:varyColors val="0"/>
        <c:ser>
          <c:idx val="0"/>
          <c:order val="0"/>
          <c:tx>
            <c:strRef>
              <c:f>'Figure B.3.1'!$A$2</c:f>
              <c:strCache>
                <c:ptCount val="1"/>
                <c:pt idx="0">
                  <c:v>CPI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B.3.1'!$B$1:$GY$1</c:f>
              <c:numCache>
                <c:formatCode>[$-409]mmm\-yy;@</c:formatCode>
                <c:ptCount val="206"/>
                <c:pt idx="0">
                  <c:v>39112</c:v>
                </c:pt>
                <c:pt idx="1">
                  <c:v>39140</c:v>
                </c:pt>
                <c:pt idx="2">
                  <c:v>39171</c:v>
                </c:pt>
                <c:pt idx="3">
                  <c:v>39201</c:v>
                </c:pt>
                <c:pt idx="4">
                  <c:v>39232</c:v>
                </c:pt>
                <c:pt idx="5">
                  <c:v>39262</c:v>
                </c:pt>
                <c:pt idx="6">
                  <c:v>39293</c:v>
                </c:pt>
                <c:pt idx="7">
                  <c:v>39324</c:v>
                </c:pt>
                <c:pt idx="8">
                  <c:v>39354</c:v>
                </c:pt>
                <c:pt idx="9">
                  <c:v>39385</c:v>
                </c:pt>
                <c:pt idx="10">
                  <c:v>39415</c:v>
                </c:pt>
                <c:pt idx="11">
                  <c:v>39446</c:v>
                </c:pt>
                <c:pt idx="12">
                  <c:v>39477</c:v>
                </c:pt>
                <c:pt idx="13">
                  <c:v>39506</c:v>
                </c:pt>
                <c:pt idx="14">
                  <c:v>39537</c:v>
                </c:pt>
                <c:pt idx="15">
                  <c:v>39567</c:v>
                </c:pt>
                <c:pt idx="16">
                  <c:v>39598</c:v>
                </c:pt>
                <c:pt idx="17">
                  <c:v>39628</c:v>
                </c:pt>
                <c:pt idx="18">
                  <c:v>39659</c:v>
                </c:pt>
                <c:pt idx="19">
                  <c:v>39690</c:v>
                </c:pt>
                <c:pt idx="20">
                  <c:v>39720</c:v>
                </c:pt>
                <c:pt idx="21">
                  <c:v>39751</c:v>
                </c:pt>
                <c:pt idx="22">
                  <c:v>39781</c:v>
                </c:pt>
                <c:pt idx="23">
                  <c:v>39812</c:v>
                </c:pt>
                <c:pt idx="24">
                  <c:v>39843</c:v>
                </c:pt>
                <c:pt idx="25">
                  <c:v>39871</c:v>
                </c:pt>
                <c:pt idx="26">
                  <c:v>39902</c:v>
                </c:pt>
                <c:pt idx="27">
                  <c:v>39932</c:v>
                </c:pt>
                <c:pt idx="28">
                  <c:v>39963</c:v>
                </c:pt>
                <c:pt idx="29">
                  <c:v>39993</c:v>
                </c:pt>
                <c:pt idx="30">
                  <c:v>40024</c:v>
                </c:pt>
                <c:pt idx="31">
                  <c:v>40055</c:v>
                </c:pt>
                <c:pt idx="32">
                  <c:v>40085</c:v>
                </c:pt>
                <c:pt idx="33">
                  <c:v>40116</c:v>
                </c:pt>
                <c:pt idx="34">
                  <c:v>40146</c:v>
                </c:pt>
                <c:pt idx="35">
                  <c:v>40177</c:v>
                </c:pt>
                <c:pt idx="36">
                  <c:v>40208</c:v>
                </c:pt>
                <c:pt idx="37">
                  <c:v>40236</c:v>
                </c:pt>
                <c:pt idx="38">
                  <c:v>40267</c:v>
                </c:pt>
                <c:pt idx="39">
                  <c:v>40297</c:v>
                </c:pt>
                <c:pt idx="40">
                  <c:v>40328</c:v>
                </c:pt>
                <c:pt idx="41">
                  <c:v>40358</c:v>
                </c:pt>
                <c:pt idx="42">
                  <c:v>40389</c:v>
                </c:pt>
                <c:pt idx="43">
                  <c:v>40420</c:v>
                </c:pt>
                <c:pt idx="44">
                  <c:v>40450</c:v>
                </c:pt>
                <c:pt idx="45">
                  <c:v>40481</c:v>
                </c:pt>
                <c:pt idx="46">
                  <c:v>40511</c:v>
                </c:pt>
                <c:pt idx="47">
                  <c:v>40542</c:v>
                </c:pt>
                <c:pt idx="48">
                  <c:v>40573</c:v>
                </c:pt>
                <c:pt idx="49">
                  <c:v>40601</c:v>
                </c:pt>
                <c:pt idx="50">
                  <c:v>40632</c:v>
                </c:pt>
                <c:pt idx="51">
                  <c:v>40662</c:v>
                </c:pt>
                <c:pt idx="52">
                  <c:v>40693</c:v>
                </c:pt>
                <c:pt idx="53">
                  <c:v>40723</c:v>
                </c:pt>
                <c:pt idx="54">
                  <c:v>40754</c:v>
                </c:pt>
                <c:pt idx="55">
                  <c:v>40785</c:v>
                </c:pt>
                <c:pt idx="56">
                  <c:v>40815</c:v>
                </c:pt>
                <c:pt idx="57">
                  <c:v>40846</c:v>
                </c:pt>
                <c:pt idx="58">
                  <c:v>40876</c:v>
                </c:pt>
                <c:pt idx="59">
                  <c:v>40907</c:v>
                </c:pt>
                <c:pt idx="60">
                  <c:v>40938</c:v>
                </c:pt>
                <c:pt idx="61">
                  <c:v>40967</c:v>
                </c:pt>
                <c:pt idx="62">
                  <c:v>40998</c:v>
                </c:pt>
                <c:pt idx="63">
                  <c:v>41028</c:v>
                </c:pt>
                <c:pt idx="64">
                  <c:v>41059</c:v>
                </c:pt>
                <c:pt idx="65">
                  <c:v>41089</c:v>
                </c:pt>
                <c:pt idx="66">
                  <c:v>41120</c:v>
                </c:pt>
                <c:pt idx="67">
                  <c:v>41151</c:v>
                </c:pt>
                <c:pt idx="68">
                  <c:v>41181</c:v>
                </c:pt>
                <c:pt idx="69">
                  <c:v>41212</c:v>
                </c:pt>
                <c:pt idx="70">
                  <c:v>41242</c:v>
                </c:pt>
                <c:pt idx="71">
                  <c:v>41273</c:v>
                </c:pt>
                <c:pt idx="72">
                  <c:v>41304</c:v>
                </c:pt>
                <c:pt idx="73">
                  <c:v>41332</c:v>
                </c:pt>
                <c:pt idx="74">
                  <c:v>41363</c:v>
                </c:pt>
                <c:pt idx="75">
                  <c:v>41393</c:v>
                </c:pt>
                <c:pt idx="76">
                  <c:v>41424</c:v>
                </c:pt>
                <c:pt idx="77">
                  <c:v>41454</c:v>
                </c:pt>
                <c:pt idx="78">
                  <c:v>41485</c:v>
                </c:pt>
                <c:pt idx="79">
                  <c:v>41516</c:v>
                </c:pt>
                <c:pt idx="80">
                  <c:v>41546</c:v>
                </c:pt>
                <c:pt idx="81">
                  <c:v>41577</c:v>
                </c:pt>
                <c:pt idx="82">
                  <c:v>41607</c:v>
                </c:pt>
                <c:pt idx="83">
                  <c:v>41638</c:v>
                </c:pt>
                <c:pt idx="84">
                  <c:v>41669</c:v>
                </c:pt>
                <c:pt idx="85">
                  <c:v>41697</c:v>
                </c:pt>
                <c:pt idx="86">
                  <c:v>41728</c:v>
                </c:pt>
                <c:pt idx="87">
                  <c:v>41758</c:v>
                </c:pt>
                <c:pt idx="88">
                  <c:v>41789</c:v>
                </c:pt>
                <c:pt idx="89">
                  <c:v>41819</c:v>
                </c:pt>
                <c:pt idx="90">
                  <c:v>41850</c:v>
                </c:pt>
                <c:pt idx="91">
                  <c:v>41881</c:v>
                </c:pt>
                <c:pt idx="92">
                  <c:v>41911</c:v>
                </c:pt>
                <c:pt idx="93">
                  <c:v>41942</c:v>
                </c:pt>
                <c:pt idx="94">
                  <c:v>41972</c:v>
                </c:pt>
                <c:pt idx="95">
                  <c:v>42003</c:v>
                </c:pt>
                <c:pt idx="96">
                  <c:v>42034</c:v>
                </c:pt>
                <c:pt idx="97">
                  <c:v>42062</c:v>
                </c:pt>
                <c:pt idx="98">
                  <c:v>42093</c:v>
                </c:pt>
                <c:pt idx="99">
                  <c:v>42123</c:v>
                </c:pt>
                <c:pt idx="100">
                  <c:v>42154</c:v>
                </c:pt>
                <c:pt idx="101">
                  <c:v>42184</c:v>
                </c:pt>
                <c:pt idx="102">
                  <c:v>42215</c:v>
                </c:pt>
                <c:pt idx="103">
                  <c:v>42246</c:v>
                </c:pt>
                <c:pt idx="104">
                  <c:v>42276</c:v>
                </c:pt>
                <c:pt idx="105">
                  <c:v>42307</c:v>
                </c:pt>
                <c:pt idx="106">
                  <c:v>42337</c:v>
                </c:pt>
                <c:pt idx="107">
                  <c:v>42368</c:v>
                </c:pt>
                <c:pt idx="108">
                  <c:v>42399</c:v>
                </c:pt>
                <c:pt idx="109">
                  <c:v>42428</c:v>
                </c:pt>
                <c:pt idx="110">
                  <c:v>42459</c:v>
                </c:pt>
                <c:pt idx="111">
                  <c:v>42489</c:v>
                </c:pt>
                <c:pt idx="112">
                  <c:v>42520</c:v>
                </c:pt>
                <c:pt idx="113">
                  <c:v>42550</c:v>
                </c:pt>
                <c:pt idx="114">
                  <c:v>42581</c:v>
                </c:pt>
                <c:pt idx="115">
                  <c:v>42612</c:v>
                </c:pt>
                <c:pt idx="116">
                  <c:v>42642</c:v>
                </c:pt>
                <c:pt idx="117">
                  <c:v>42673</c:v>
                </c:pt>
                <c:pt idx="118">
                  <c:v>42703</c:v>
                </c:pt>
                <c:pt idx="119">
                  <c:v>42734</c:v>
                </c:pt>
                <c:pt idx="120">
                  <c:v>42765</c:v>
                </c:pt>
                <c:pt idx="121">
                  <c:v>42793</c:v>
                </c:pt>
                <c:pt idx="122">
                  <c:v>42824</c:v>
                </c:pt>
                <c:pt idx="123">
                  <c:v>42854</c:v>
                </c:pt>
                <c:pt idx="124">
                  <c:v>42885</c:v>
                </c:pt>
                <c:pt idx="125">
                  <c:v>42915</c:v>
                </c:pt>
                <c:pt idx="126">
                  <c:v>42946</c:v>
                </c:pt>
                <c:pt idx="127">
                  <c:v>42977</c:v>
                </c:pt>
                <c:pt idx="128">
                  <c:v>43007</c:v>
                </c:pt>
                <c:pt idx="129">
                  <c:v>43038</c:v>
                </c:pt>
                <c:pt idx="130">
                  <c:v>43068</c:v>
                </c:pt>
                <c:pt idx="131">
                  <c:v>43099</c:v>
                </c:pt>
                <c:pt idx="132">
                  <c:v>43130</c:v>
                </c:pt>
                <c:pt idx="133">
                  <c:v>43158</c:v>
                </c:pt>
                <c:pt idx="134">
                  <c:v>43189</c:v>
                </c:pt>
                <c:pt idx="135">
                  <c:v>43219</c:v>
                </c:pt>
                <c:pt idx="136">
                  <c:v>43250</c:v>
                </c:pt>
                <c:pt idx="137">
                  <c:v>43280</c:v>
                </c:pt>
                <c:pt idx="138">
                  <c:v>43311</c:v>
                </c:pt>
                <c:pt idx="139">
                  <c:v>43342</c:v>
                </c:pt>
                <c:pt idx="140">
                  <c:v>43372</c:v>
                </c:pt>
                <c:pt idx="141">
                  <c:v>43403</c:v>
                </c:pt>
                <c:pt idx="142">
                  <c:v>43433</c:v>
                </c:pt>
                <c:pt idx="143">
                  <c:v>43464</c:v>
                </c:pt>
                <c:pt idx="144">
                  <c:v>43495</c:v>
                </c:pt>
                <c:pt idx="145">
                  <c:v>43523</c:v>
                </c:pt>
                <c:pt idx="146">
                  <c:v>43554</c:v>
                </c:pt>
                <c:pt idx="147">
                  <c:v>43584</c:v>
                </c:pt>
                <c:pt idx="148">
                  <c:v>43615</c:v>
                </c:pt>
                <c:pt idx="149">
                  <c:v>43645</c:v>
                </c:pt>
                <c:pt idx="150">
                  <c:v>43676</c:v>
                </c:pt>
                <c:pt idx="151">
                  <c:v>43707</c:v>
                </c:pt>
                <c:pt idx="152">
                  <c:v>43737</c:v>
                </c:pt>
                <c:pt idx="153">
                  <c:v>43768</c:v>
                </c:pt>
                <c:pt idx="154">
                  <c:v>43798</c:v>
                </c:pt>
                <c:pt idx="155">
                  <c:v>43829</c:v>
                </c:pt>
                <c:pt idx="156">
                  <c:v>43860</c:v>
                </c:pt>
                <c:pt idx="157">
                  <c:v>43889</c:v>
                </c:pt>
                <c:pt idx="158">
                  <c:v>43920</c:v>
                </c:pt>
                <c:pt idx="159">
                  <c:v>43950</c:v>
                </c:pt>
                <c:pt idx="160">
                  <c:v>43981</c:v>
                </c:pt>
                <c:pt idx="161">
                  <c:v>44011</c:v>
                </c:pt>
                <c:pt idx="162">
                  <c:v>44042</c:v>
                </c:pt>
                <c:pt idx="163">
                  <c:v>44073</c:v>
                </c:pt>
                <c:pt idx="164">
                  <c:v>44103</c:v>
                </c:pt>
                <c:pt idx="165">
                  <c:v>44134</c:v>
                </c:pt>
                <c:pt idx="166">
                  <c:v>44164</c:v>
                </c:pt>
                <c:pt idx="167">
                  <c:v>44195</c:v>
                </c:pt>
                <c:pt idx="168">
                  <c:v>44226</c:v>
                </c:pt>
                <c:pt idx="169">
                  <c:v>44254</c:v>
                </c:pt>
                <c:pt idx="170">
                  <c:v>44285</c:v>
                </c:pt>
                <c:pt idx="171">
                  <c:v>44315</c:v>
                </c:pt>
                <c:pt idx="172">
                  <c:v>44346</c:v>
                </c:pt>
                <c:pt idx="173">
                  <c:v>44376</c:v>
                </c:pt>
                <c:pt idx="174">
                  <c:v>44407</c:v>
                </c:pt>
                <c:pt idx="175">
                  <c:v>44438</c:v>
                </c:pt>
                <c:pt idx="176">
                  <c:v>44468</c:v>
                </c:pt>
                <c:pt idx="177">
                  <c:v>44499</c:v>
                </c:pt>
                <c:pt idx="178">
                  <c:v>44529</c:v>
                </c:pt>
                <c:pt idx="179">
                  <c:v>44560</c:v>
                </c:pt>
                <c:pt idx="180">
                  <c:v>44591</c:v>
                </c:pt>
                <c:pt idx="181">
                  <c:v>44619</c:v>
                </c:pt>
                <c:pt idx="182">
                  <c:v>44650</c:v>
                </c:pt>
                <c:pt idx="183">
                  <c:v>44680</c:v>
                </c:pt>
                <c:pt idx="184">
                  <c:v>44711</c:v>
                </c:pt>
                <c:pt idx="185">
                  <c:v>44741</c:v>
                </c:pt>
                <c:pt idx="186">
                  <c:v>44772</c:v>
                </c:pt>
                <c:pt idx="187">
                  <c:v>44803</c:v>
                </c:pt>
                <c:pt idx="188">
                  <c:v>44833</c:v>
                </c:pt>
                <c:pt idx="189">
                  <c:v>44864</c:v>
                </c:pt>
                <c:pt idx="190">
                  <c:v>44894</c:v>
                </c:pt>
                <c:pt idx="191">
                  <c:v>44925</c:v>
                </c:pt>
                <c:pt idx="192">
                  <c:v>44956</c:v>
                </c:pt>
                <c:pt idx="193">
                  <c:v>44984</c:v>
                </c:pt>
                <c:pt idx="194">
                  <c:v>45015</c:v>
                </c:pt>
                <c:pt idx="195">
                  <c:v>45045</c:v>
                </c:pt>
                <c:pt idx="196">
                  <c:v>45076</c:v>
                </c:pt>
                <c:pt idx="197">
                  <c:v>45106</c:v>
                </c:pt>
                <c:pt idx="198">
                  <c:v>45137</c:v>
                </c:pt>
                <c:pt idx="199">
                  <c:v>45168</c:v>
                </c:pt>
                <c:pt idx="200">
                  <c:v>45198</c:v>
                </c:pt>
                <c:pt idx="201">
                  <c:v>45229</c:v>
                </c:pt>
                <c:pt idx="202">
                  <c:v>45259</c:v>
                </c:pt>
                <c:pt idx="203">
                  <c:v>45290</c:v>
                </c:pt>
                <c:pt idx="204">
                  <c:v>45292</c:v>
                </c:pt>
                <c:pt idx="205">
                  <c:v>45346</c:v>
                </c:pt>
              </c:numCache>
            </c:numRef>
          </c:cat>
          <c:val>
            <c:numRef>
              <c:f>'Figure B.3.1'!$B$2:$GY$2</c:f>
              <c:numCache>
                <c:formatCode>0.0</c:formatCode>
                <c:ptCount val="206"/>
                <c:pt idx="0">
                  <c:v>5.1175123658559158</c:v>
                </c:pt>
                <c:pt idx="1">
                  <c:v>5.0781362847789069</c:v>
                </c:pt>
                <c:pt idx="2">
                  <c:v>4.3173532952690579</c:v>
                </c:pt>
                <c:pt idx="3">
                  <c:v>4.1509851125639727</c:v>
                </c:pt>
                <c:pt idx="4">
                  <c:v>3.8439528299861081</c:v>
                </c:pt>
                <c:pt idx="5">
                  <c:v>4.7760848090119765</c:v>
                </c:pt>
                <c:pt idx="6">
                  <c:v>2.1662084955314924</c:v>
                </c:pt>
                <c:pt idx="7">
                  <c:v>1.6320327850402663</c:v>
                </c:pt>
                <c:pt idx="8">
                  <c:v>2.675239003703453</c:v>
                </c:pt>
                <c:pt idx="9">
                  <c:v>5.6990776285972231</c:v>
                </c:pt>
                <c:pt idx="10">
                  <c:v>6.8049754798584132</c:v>
                </c:pt>
                <c:pt idx="11">
                  <c:v>6.6291290528035773</c:v>
                </c:pt>
                <c:pt idx="12">
                  <c:v>6.5757415817211182</c:v>
                </c:pt>
                <c:pt idx="13">
                  <c:v>7.4745484468847536</c:v>
                </c:pt>
                <c:pt idx="14">
                  <c:v>9.6243685084794066</c:v>
                </c:pt>
                <c:pt idx="15">
                  <c:v>10.724934583512507</c:v>
                </c:pt>
                <c:pt idx="16">
                  <c:v>9.8538613831260875</c:v>
                </c:pt>
                <c:pt idx="17">
                  <c:v>9.6261195036867235</c:v>
                </c:pt>
                <c:pt idx="18">
                  <c:v>10.685445246860368</c:v>
                </c:pt>
                <c:pt idx="19">
                  <c:v>11.494143527887644</c:v>
                </c:pt>
                <c:pt idx="20">
                  <c:v>11.301963151478361</c:v>
                </c:pt>
                <c:pt idx="21">
                  <c:v>8.6497080582396961</c:v>
                </c:pt>
                <c:pt idx="22">
                  <c:v>6.5816508968857619</c:v>
                </c:pt>
                <c:pt idx="23">
                  <c:v>5.1930338246715166</c:v>
                </c:pt>
                <c:pt idx="24">
                  <c:v>3.9843836649983189</c:v>
                </c:pt>
                <c:pt idx="25">
                  <c:v>1.0272346408371646</c:v>
                </c:pt>
                <c:pt idx="26">
                  <c:v>1.024561734560379</c:v>
                </c:pt>
                <c:pt idx="27">
                  <c:v>3.0699191408532158</c:v>
                </c:pt>
                <c:pt idx="28">
                  <c:v>3.3658143051372065</c:v>
                </c:pt>
                <c:pt idx="29">
                  <c:v>3.5644830480593157</c:v>
                </c:pt>
                <c:pt idx="30">
                  <c:v>3.081256072190186</c:v>
                </c:pt>
                <c:pt idx="31">
                  <c:v>3.4597687365719878</c:v>
                </c:pt>
                <c:pt idx="32">
                  <c:v>3.6514190930079451</c:v>
                </c:pt>
                <c:pt idx="33">
                  <c:v>3.51244100787018</c:v>
                </c:pt>
                <c:pt idx="34">
                  <c:v>4.6012183014417189</c:v>
                </c:pt>
                <c:pt idx="35">
                  <c:v>6.5023781857292278</c:v>
                </c:pt>
                <c:pt idx="36">
                  <c:v>7.0367312957105668</c:v>
                </c:pt>
                <c:pt idx="37">
                  <c:v>9.3580829025412982</c:v>
                </c:pt>
                <c:pt idx="38">
                  <c:v>8.8099164417149609</c:v>
                </c:pt>
                <c:pt idx="39">
                  <c:v>6.849567142558783</c:v>
                </c:pt>
                <c:pt idx="40">
                  <c:v>6.2662678922475408</c:v>
                </c:pt>
                <c:pt idx="41">
                  <c:v>5.7996392393921781</c:v>
                </c:pt>
                <c:pt idx="42">
                  <c:v>7.8398821328625985</c:v>
                </c:pt>
                <c:pt idx="43">
                  <c:v>9.6349546399794974</c:v>
                </c:pt>
                <c:pt idx="44">
                  <c:v>8.6312095520677303</c:v>
                </c:pt>
                <c:pt idx="45">
                  <c:v>9.1101952199910841</c:v>
                </c:pt>
                <c:pt idx="46">
                  <c:v>9.5730714151776084</c:v>
                </c:pt>
                <c:pt idx="47">
                  <c:v>9.4260509924877169</c:v>
                </c:pt>
                <c:pt idx="48">
                  <c:v>10.292065886806085</c:v>
                </c:pt>
                <c:pt idx="49">
                  <c:v>11.37372646439583</c:v>
                </c:pt>
                <c:pt idx="50">
                  <c:v>11.546838893514575</c:v>
                </c:pt>
                <c:pt idx="51">
                  <c:v>8.8519795701108421</c:v>
                </c:pt>
                <c:pt idx="52">
                  <c:v>8.9964470605523417</c:v>
                </c:pt>
                <c:pt idx="53">
                  <c:v>8.5371357829862262</c:v>
                </c:pt>
                <c:pt idx="54">
                  <c:v>6.2764803166708134</c:v>
                </c:pt>
                <c:pt idx="55">
                  <c:v>4.7700698090478681</c:v>
                </c:pt>
                <c:pt idx="56">
                  <c:v>6.197254362956798</c:v>
                </c:pt>
                <c:pt idx="57">
                  <c:v>5.7440393848561087</c:v>
                </c:pt>
                <c:pt idx="58">
                  <c:v>4.8475402385251556</c:v>
                </c:pt>
                <c:pt idx="59">
                  <c:v>4.6774322508597663</c:v>
                </c:pt>
                <c:pt idx="60">
                  <c:v>4.8233599837991505</c:v>
                </c:pt>
                <c:pt idx="61">
                  <c:v>2.9783339735698604</c:v>
                </c:pt>
                <c:pt idx="62">
                  <c:v>2.2406632643822633</c:v>
                </c:pt>
                <c:pt idx="63">
                  <c:v>1.8746110432284837</c:v>
                </c:pt>
                <c:pt idx="64">
                  <c:v>0.53362144875030992</c:v>
                </c:pt>
                <c:pt idx="65">
                  <c:v>0.69488393331526765</c:v>
                </c:pt>
                <c:pt idx="66">
                  <c:v>2.332516720394608</c:v>
                </c:pt>
                <c:pt idx="67">
                  <c:v>2.4943908762930675</c:v>
                </c:pt>
                <c:pt idx="68">
                  <c:v>2.5036547260099127</c:v>
                </c:pt>
                <c:pt idx="69">
                  <c:v>3.4355804675343364</c:v>
                </c:pt>
                <c:pt idx="70">
                  <c:v>3.6298164284402645</c:v>
                </c:pt>
                <c:pt idx="71">
                  <c:v>3.2210481407545046</c:v>
                </c:pt>
                <c:pt idx="72">
                  <c:v>2.5523848904619939</c:v>
                </c:pt>
                <c:pt idx="73">
                  <c:v>3.066607202295927</c:v>
                </c:pt>
                <c:pt idx="74">
                  <c:v>3.3972743813222053</c:v>
                </c:pt>
                <c:pt idx="75">
                  <c:v>3.8994065145581374</c:v>
                </c:pt>
                <c:pt idx="76">
                  <c:v>5.2147377906072876</c:v>
                </c:pt>
                <c:pt idx="77">
                  <c:v>6.4822046166170821</c:v>
                </c:pt>
                <c:pt idx="78">
                  <c:v>8.5407548546066607</c:v>
                </c:pt>
                <c:pt idx="79">
                  <c:v>9.2781835154644625</c:v>
                </c:pt>
                <c:pt idx="80">
                  <c:v>8.1773167050940714</c:v>
                </c:pt>
                <c:pt idx="81">
                  <c:v>7.139876985026433</c:v>
                </c:pt>
                <c:pt idx="82">
                  <c:v>6.6504396996710113</c:v>
                </c:pt>
                <c:pt idx="83">
                  <c:v>5.5562782106891291</c:v>
                </c:pt>
                <c:pt idx="84">
                  <c:v>5.4885022717926262</c:v>
                </c:pt>
                <c:pt idx="85">
                  <c:v>4.6221819609523891</c:v>
                </c:pt>
                <c:pt idx="86">
                  <c:v>3.7822617798463085</c:v>
                </c:pt>
                <c:pt idx="87">
                  <c:v>4.4270876862978525</c:v>
                </c:pt>
                <c:pt idx="88">
                  <c:v>3.6388560927608609</c:v>
                </c:pt>
                <c:pt idx="89">
                  <c:v>1.7926194060681127</c:v>
                </c:pt>
                <c:pt idx="90">
                  <c:v>0.38982928816575679</c:v>
                </c:pt>
                <c:pt idx="91">
                  <c:v>0.83885511419201464</c:v>
                </c:pt>
                <c:pt idx="92">
                  <c:v>1.4659880664074763</c:v>
                </c:pt>
                <c:pt idx="93">
                  <c:v>2.152587053292109</c:v>
                </c:pt>
                <c:pt idx="94">
                  <c:v>2.5787782378046131</c:v>
                </c:pt>
                <c:pt idx="95">
                  <c:v>4.577640295980629</c:v>
                </c:pt>
                <c:pt idx="96">
                  <c:v>4.2070070309415684</c:v>
                </c:pt>
                <c:pt idx="97">
                  <c:v>5.4347412832390205</c:v>
                </c:pt>
                <c:pt idx="98">
                  <c:v>5.766253530165443</c:v>
                </c:pt>
                <c:pt idx="99">
                  <c:v>4.7604182229447929</c:v>
                </c:pt>
                <c:pt idx="100">
                  <c:v>5.0833799001351423</c:v>
                </c:pt>
                <c:pt idx="101">
                  <c:v>5.540899699431364</c:v>
                </c:pt>
                <c:pt idx="102">
                  <c:v>4.2468034174291063</c:v>
                </c:pt>
                <c:pt idx="103">
                  <c:v>3.5891959367366724</c:v>
                </c:pt>
                <c:pt idx="104">
                  <c:v>3.309063368968296</c:v>
                </c:pt>
                <c:pt idx="105">
                  <c:v>1.9107223920770622</c:v>
                </c:pt>
                <c:pt idx="106">
                  <c:v>1.2066228500660543</c:v>
                </c:pt>
                <c:pt idx="107">
                  <c:v>-0.12911262692701087</c:v>
                </c:pt>
                <c:pt idx="108">
                  <c:v>-0.42606952881904192</c:v>
                </c:pt>
                <c:pt idx="109">
                  <c:v>-1.736172992247802</c:v>
                </c:pt>
                <c:pt idx="110">
                  <c:v>-1.9924660199716868</c:v>
                </c:pt>
                <c:pt idx="111">
                  <c:v>-1.8837940236496138</c:v>
                </c:pt>
                <c:pt idx="112">
                  <c:v>-2.0695423662443062</c:v>
                </c:pt>
                <c:pt idx="113">
                  <c:v>-1.1256328373363118</c:v>
                </c:pt>
                <c:pt idx="114">
                  <c:v>-1.3178608713803186</c:v>
                </c:pt>
                <c:pt idx="115">
                  <c:v>-1.8688321109061121</c:v>
                </c:pt>
                <c:pt idx="116">
                  <c:v>-1.8568716067241269</c:v>
                </c:pt>
                <c:pt idx="117">
                  <c:v>-0.91854054722226408</c:v>
                </c:pt>
                <c:pt idx="118">
                  <c:v>-0.57372043730134692</c:v>
                </c:pt>
                <c:pt idx="119">
                  <c:v>-1.0781091766335038</c:v>
                </c:pt>
                <c:pt idx="120">
                  <c:v>-0.64611632998445145</c:v>
                </c:pt>
                <c:pt idx="121">
                  <c:v>-0.15407780038489705</c:v>
                </c:pt>
                <c:pt idx="122">
                  <c:v>-0.13048516098434959</c:v>
                </c:pt>
                <c:pt idx="123">
                  <c:v>1.1728146076112722</c:v>
                </c:pt>
                <c:pt idx="124">
                  <c:v>1.6032775336452687</c:v>
                </c:pt>
                <c:pt idx="125">
                  <c:v>1.1093361034010769</c:v>
                </c:pt>
                <c:pt idx="126">
                  <c:v>0.86797896809109432</c:v>
                </c:pt>
                <c:pt idx="127">
                  <c:v>0.94738361679344507</c:v>
                </c:pt>
                <c:pt idx="128">
                  <c:v>0.95424660345031498</c:v>
                </c:pt>
                <c:pt idx="129">
                  <c:v>1.2118173007579003</c:v>
                </c:pt>
                <c:pt idx="130">
                  <c:v>2.2196784606922222</c:v>
                </c:pt>
                <c:pt idx="131">
                  <c:v>2.6114840393908452</c:v>
                </c:pt>
                <c:pt idx="132">
                  <c:v>2.8529795783609018</c:v>
                </c:pt>
                <c:pt idx="133">
                  <c:v>3.2731236147622127</c:v>
                </c:pt>
                <c:pt idx="134">
                  <c:v>3.7257030377103177</c:v>
                </c:pt>
                <c:pt idx="135">
                  <c:v>2.3721461376945854</c:v>
                </c:pt>
                <c:pt idx="136">
                  <c:v>1.5580723816117228</c:v>
                </c:pt>
                <c:pt idx="137">
                  <c:v>0.87704172905336009</c:v>
                </c:pt>
                <c:pt idx="138">
                  <c:v>2.3265215483361033</c:v>
                </c:pt>
                <c:pt idx="139">
                  <c:v>3.3257115923030796</c:v>
                </c:pt>
                <c:pt idx="140">
                  <c:v>3.5247098838569855</c:v>
                </c:pt>
                <c:pt idx="141">
                  <c:v>2.8304155224667227</c:v>
                </c:pt>
                <c:pt idx="142">
                  <c:v>1.8479154316792545</c:v>
                </c:pt>
                <c:pt idx="143">
                  <c:v>1.791220902632503</c:v>
                </c:pt>
                <c:pt idx="144">
                  <c:v>0.79097636655593817</c:v>
                </c:pt>
                <c:pt idx="145">
                  <c:v>1.8976618564859677</c:v>
                </c:pt>
                <c:pt idx="146">
                  <c:v>1.8811658309776789</c:v>
                </c:pt>
                <c:pt idx="147">
                  <c:v>2.1504850922055851</c:v>
                </c:pt>
                <c:pt idx="148">
                  <c:v>2.7652597181531604</c:v>
                </c:pt>
                <c:pt idx="149">
                  <c:v>2.4537257060515287</c:v>
                </c:pt>
                <c:pt idx="150">
                  <c:v>1.6569795204561188</c:v>
                </c:pt>
                <c:pt idx="151">
                  <c:v>0.62640298352253865</c:v>
                </c:pt>
                <c:pt idx="152">
                  <c:v>0.4779395808177469</c:v>
                </c:pt>
                <c:pt idx="153">
                  <c:v>0.90758416975660339</c:v>
                </c:pt>
                <c:pt idx="154">
                  <c:v>0.95520540298832657</c:v>
                </c:pt>
                <c:pt idx="155">
                  <c:v>0.72816647657032263</c:v>
                </c:pt>
                <c:pt idx="156">
                  <c:v>0.27658563406932046</c:v>
                </c:pt>
                <c:pt idx="157">
                  <c:v>-0.54084569473357647</c:v>
                </c:pt>
                <c:pt idx="158">
                  <c:v>-0.11022336893734064</c:v>
                </c:pt>
                <c:pt idx="159">
                  <c:v>0.85542195075301208</c:v>
                </c:pt>
                <c:pt idx="160">
                  <c:v>1.1580085630585586</c:v>
                </c:pt>
                <c:pt idx="161">
                  <c:v>1.6775261712187017</c:v>
                </c:pt>
                <c:pt idx="162">
                  <c:v>1.518789830326071</c:v>
                </c:pt>
                <c:pt idx="163">
                  <c:v>1.8167405331195141</c:v>
                </c:pt>
                <c:pt idx="164">
                  <c:v>1.432684471732145</c:v>
                </c:pt>
                <c:pt idx="165">
                  <c:v>1.3441364663877948</c:v>
                </c:pt>
                <c:pt idx="166">
                  <c:v>1.5585891969739833</c:v>
                </c:pt>
                <c:pt idx="167">
                  <c:v>3.6638246566410544</c:v>
                </c:pt>
                <c:pt idx="168">
                  <c:v>4.5145896418806757</c:v>
                </c:pt>
                <c:pt idx="169">
                  <c:v>5.3267515218686157</c:v>
                </c:pt>
                <c:pt idx="170">
                  <c:v>5.7810093225210153</c:v>
                </c:pt>
                <c:pt idx="171">
                  <c:v>6.1569193415034249</c:v>
                </c:pt>
                <c:pt idx="172">
                  <c:v>5.9006948589405113</c:v>
                </c:pt>
                <c:pt idx="173">
                  <c:v>6.5046445234630141</c:v>
                </c:pt>
                <c:pt idx="174">
                  <c:v>8.2227275731565896</c:v>
                </c:pt>
                <c:pt idx="175">
                  <c:v>8.7823860822629456</c:v>
                </c:pt>
                <c:pt idx="176">
                  <c:v>8.888653955380704</c:v>
                </c:pt>
                <c:pt idx="177">
                  <c:v>9.1040943851331804</c:v>
                </c:pt>
                <c:pt idx="178">
                  <c:v>9.5566762184103169</c:v>
                </c:pt>
                <c:pt idx="179">
                  <c:v>7.6754534627573037</c:v>
                </c:pt>
                <c:pt idx="180">
                  <c:v>7.0769205766376473</c:v>
                </c:pt>
                <c:pt idx="181">
                  <c:v>6.5432090002152989</c:v>
                </c:pt>
                <c:pt idx="182">
                  <c:v>7.3617969746000398</c:v>
                </c:pt>
                <c:pt idx="183">
                  <c:v>8.425258051920423</c:v>
                </c:pt>
                <c:pt idx="184">
                  <c:v>8.986291781695229</c:v>
                </c:pt>
                <c:pt idx="185">
                  <c:v>10.274467693331417</c:v>
                </c:pt>
                <c:pt idx="186">
                  <c:v>9.3216627279492741</c:v>
                </c:pt>
                <c:pt idx="187">
                  <c:v>9.1287829914559211</c:v>
                </c:pt>
                <c:pt idx="188">
                  <c:v>9.9151144159474569</c:v>
                </c:pt>
                <c:pt idx="189">
                  <c:v>9.477165434431484</c:v>
                </c:pt>
                <c:pt idx="190">
                  <c:v>8.8458529072118779</c:v>
                </c:pt>
                <c:pt idx="191">
                  <c:v>8.3038746904979632</c:v>
                </c:pt>
                <c:pt idx="192">
                  <c:v>8.0513101873765436</c:v>
                </c:pt>
                <c:pt idx="193">
                  <c:v>8.0504413480061601</c:v>
                </c:pt>
                <c:pt idx="194">
                  <c:v>5.4496798492637026</c:v>
                </c:pt>
                <c:pt idx="195">
                  <c:v>3.2368670906421926</c:v>
                </c:pt>
                <c:pt idx="196">
                  <c:v>1.2882103317104878</c:v>
                </c:pt>
                <c:pt idx="197">
                  <c:v>-0.5064612212229207</c:v>
                </c:pt>
                <c:pt idx="198">
                  <c:v>-0.10059010767696464</c:v>
                </c:pt>
                <c:pt idx="199">
                  <c:v>-0.16722027022430552</c:v>
                </c:pt>
                <c:pt idx="200">
                  <c:v>7.678399261045854E-2</c:v>
                </c:pt>
                <c:pt idx="201">
                  <c:v>0.12196043169521431</c:v>
                </c:pt>
                <c:pt idx="202">
                  <c:v>-0.48885044501216157</c:v>
                </c:pt>
                <c:pt idx="203">
                  <c:v>-0.62021525726359528</c:v>
                </c:pt>
                <c:pt idx="204">
                  <c:v>-0.85954367090971573</c:v>
                </c:pt>
                <c:pt idx="205">
                  <c:v>-1.7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2E-4516-8F06-7959A29E7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828960"/>
        <c:axId val="494829352"/>
      </c:lineChart>
      <c:lineChart>
        <c:grouping val="standard"/>
        <c:varyColors val="0"/>
        <c:ser>
          <c:idx val="1"/>
          <c:order val="1"/>
          <c:tx>
            <c:strRef>
              <c:f>'Figure B.3.1'!$A$3</c:f>
              <c:strCache>
                <c:ptCount val="1"/>
                <c:pt idx="0">
                  <c:v>NTSPI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B.3.1'!$B$1:$GY$1</c:f>
              <c:numCache>
                <c:formatCode>[$-409]mmm\-yy;@</c:formatCode>
                <c:ptCount val="206"/>
                <c:pt idx="0">
                  <c:v>39112</c:v>
                </c:pt>
                <c:pt idx="1">
                  <c:v>39140</c:v>
                </c:pt>
                <c:pt idx="2">
                  <c:v>39171</c:v>
                </c:pt>
                <c:pt idx="3">
                  <c:v>39201</c:v>
                </c:pt>
                <c:pt idx="4">
                  <c:v>39232</c:v>
                </c:pt>
                <c:pt idx="5">
                  <c:v>39262</c:v>
                </c:pt>
                <c:pt idx="6">
                  <c:v>39293</c:v>
                </c:pt>
                <c:pt idx="7">
                  <c:v>39324</c:v>
                </c:pt>
                <c:pt idx="8">
                  <c:v>39354</c:v>
                </c:pt>
                <c:pt idx="9">
                  <c:v>39385</c:v>
                </c:pt>
                <c:pt idx="10">
                  <c:v>39415</c:v>
                </c:pt>
                <c:pt idx="11">
                  <c:v>39446</c:v>
                </c:pt>
                <c:pt idx="12">
                  <c:v>39477</c:v>
                </c:pt>
                <c:pt idx="13">
                  <c:v>39506</c:v>
                </c:pt>
                <c:pt idx="14">
                  <c:v>39537</c:v>
                </c:pt>
                <c:pt idx="15">
                  <c:v>39567</c:v>
                </c:pt>
                <c:pt idx="16">
                  <c:v>39598</c:v>
                </c:pt>
                <c:pt idx="17">
                  <c:v>39628</c:v>
                </c:pt>
                <c:pt idx="18">
                  <c:v>39659</c:v>
                </c:pt>
                <c:pt idx="19">
                  <c:v>39690</c:v>
                </c:pt>
                <c:pt idx="20">
                  <c:v>39720</c:v>
                </c:pt>
                <c:pt idx="21">
                  <c:v>39751</c:v>
                </c:pt>
                <c:pt idx="22">
                  <c:v>39781</c:v>
                </c:pt>
                <c:pt idx="23">
                  <c:v>39812</c:v>
                </c:pt>
                <c:pt idx="24">
                  <c:v>39843</c:v>
                </c:pt>
                <c:pt idx="25">
                  <c:v>39871</c:v>
                </c:pt>
                <c:pt idx="26">
                  <c:v>39902</c:v>
                </c:pt>
                <c:pt idx="27">
                  <c:v>39932</c:v>
                </c:pt>
                <c:pt idx="28">
                  <c:v>39963</c:v>
                </c:pt>
                <c:pt idx="29">
                  <c:v>39993</c:v>
                </c:pt>
                <c:pt idx="30">
                  <c:v>40024</c:v>
                </c:pt>
                <c:pt idx="31">
                  <c:v>40055</c:v>
                </c:pt>
                <c:pt idx="32">
                  <c:v>40085</c:v>
                </c:pt>
                <c:pt idx="33">
                  <c:v>40116</c:v>
                </c:pt>
                <c:pt idx="34">
                  <c:v>40146</c:v>
                </c:pt>
                <c:pt idx="35">
                  <c:v>40177</c:v>
                </c:pt>
                <c:pt idx="36">
                  <c:v>40208</c:v>
                </c:pt>
                <c:pt idx="37">
                  <c:v>40236</c:v>
                </c:pt>
                <c:pt idx="38">
                  <c:v>40267</c:v>
                </c:pt>
                <c:pt idx="39">
                  <c:v>40297</c:v>
                </c:pt>
                <c:pt idx="40">
                  <c:v>40328</c:v>
                </c:pt>
                <c:pt idx="41">
                  <c:v>40358</c:v>
                </c:pt>
                <c:pt idx="42">
                  <c:v>40389</c:v>
                </c:pt>
                <c:pt idx="43">
                  <c:v>40420</c:v>
                </c:pt>
                <c:pt idx="44">
                  <c:v>40450</c:v>
                </c:pt>
                <c:pt idx="45">
                  <c:v>40481</c:v>
                </c:pt>
                <c:pt idx="46">
                  <c:v>40511</c:v>
                </c:pt>
                <c:pt idx="47">
                  <c:v>40542</c:v>
                </c:pt>
                <c:pt idx="48">
                  <c:v>40573</c:v>
                </c:pt>
                <c:pt idx="49">
                  <c:v>40601</c:v>
                </c:pt>
                <c:pt idx="50">
                  <c:v>40632</c:v>
                </c:pt>
                <c:pt idx="51">
                  <c:v>40662</c:v>
                </c:pt>
                <c:pt idx="52">
                  <c:v>40693</c:v>
                </c:pt>
                <c:pt idx="53">
                  <c:v>40723</c:v>
                </c:pt>
                <c:pt idx="54">
                  <c:v>40754</c:v>
                </c:pt>
                <c:pt idx="55">
                  <c:v>40785</c:v>
                </c:pt>
                <c:pt idx="56">
                  <c:v>40815</c:v>
                </c:pt>
                <c:pt idx="57">
                  <c:v>40846</c:v>
                </c:pt>
                <c:pt idx="58">
                  <c:v>40876</c:v>
                </c:pt>
                <c:pt idx="59">
                  <c:v>40907</c:v>
                </c:pt>
                <c:pt idx="60">
                  <c:v>40938</c:v>
                </c:pt>
                <c:pt idx="61">
                  <c:v>40967</c:v>
                </c:pt>
                <c:pt idx="62">
                  <c:v>40998</c:v>
                </c:pt>
                <c:pt idx="63">
                  <c:v>41028</c:v>
                </c:pt>
                <c:pt idx="64">
                  <c:v>41059</c:v>
                </c:pt>
                <c:pt idx="65">
                  <c:v>41089</c:v>
                </c:pt>
                <c:pt idx="66">
                  <c:v>41120</c:v>
                </c:pt>
                <c:pt idx="67">
                  <c:v>41151</c:v>
                </c:pt>
                <c:pt idx="68">
                  <c:v>41181</c:v>
                </c:pt>
                <c:pt idx="69">
                  <c:v>41212</c:v>
                </c:pt>
                <c:pt idx="70">
                  <c:v>41242</c:v>
                </c:pt>
                <c:pt idx="71">
                  <c:v>41273</c:v>
                </c:pt>
                <c:pt idx="72">
                  <c:v>41304</c:v>
                </c:pt>
                <c:pt idx="73">
                  <c:v>41332</c:v>
                </c:pt>
                <c:pt idx="74">
                  <c:v>41363</c:v>
                </c:pt>
                <c:pt idx="75">
                  <c:v>41393</c:v>
                </c:pt>
                <c:pt idx="76">
                  <c:v>41424</c:v>
                </c:pt>
                <c:pt idx="77">
                  <c:v>41454</c:v>
                </c:pt>
                <c:pt idx="78">
                  <c:v>41485</c:v>
                </c:pt>
                <c:pt idx="79">
                  <c:v>41516</c:v>
                </c:pt>
                <c:pt idx="80">
                  <c:v>41546</c:v>
                </c:pt>
                <c:pt idx="81">
                  <c:v>41577</c:v>
                </c:pt>
                <c:pt idx="82">
                  <c:v>41607</c:v>
                </c:pt>
                <c:pt idx="83">
                  <c:v>41638</c:v>
                </c:pt>
                <c:pt idx="84">
                  <c:v>41669</c:v>
                </c:pt>
                <c:pt idx="85">
                  <c:v>41697</c:v>
                </c:pt>
                <c:pt idx="86">
                  <c:v>41728</c:v>
                </c:pt>
                <c:pt idx="87">
                  <c:v>41758</c:v>
                </c:pt>
                <c:pt idx="88">
                  <c:v>41789</c:v>
                </c:pt>
                <c:pt idx="89">
                  <c:v>41819</c:v>
                </c:pt>
                <c:pt idx="90">
                  <c:v>41850</c:v>
                </c:pt>
                <c:pt idx="91">
                  <c:v>41881</c:v>
                </c:pt>
                <c:pt idx="92">
                  <c:v>41911</c:v>
                </c:pt>
                <c:pt idx="93">
                  <c:v>41942</c:v>
                </c:pt>
                <c:pt idx="94">
                  <c:v>41972</c:v>
                </c:pt>
                <c:pt idx="95">
                  <c:v>42003</c:v>
                </c:pt>
                <c:pt idx="96">
                  <c:v>42034</c:v>
                </c:pt>
                <c:pt idx="97">
                  <c:v>42062</c:v>
                </c:pt>
                <c:pt idx="98">
                  <c:v>42093</c:v>
                </c:pt>
                <c:pt idx="99">
                  <c:v>42123</c:v>
                </c:pt>
                <c:pt idx="100">
                  <c:v>42154</c:v>
                </c:pt>
                <c:pt idx="101">
                  <c:v>42184</c:v>
                </c:pt>
                <c:pt idx="102">
                  <c:v>42215</c:v>
                </c:pt>
                <c:pt idx="103">
                  <c:v>42246</c:v>
                </c:pt>
                <c:pt idx="104">
                  <c:v>42276</c:v>
                </c:pt>
                <c:pt idx="105">
                  <c:v>42307</c:v>
                </c:pt>
                <c:pt idx="106">
                  <c:v>42337</c:v>
                </c:pt>
                <c:pt idx="107">
                  <c:v>42368</c:v>
                </c:pt>
                <c:pt idx="108">
                  <c:v>42399</c:v>
                </c:pt>
                <c:pt idx="109">
                  <c:v>42428</c:v>
                </c:pt>
                <c:pt idx="110">
                  <c:v>42459</c:v>
                </c:pt>
                <c:pt idx="111">
                  <c:v>42489</c:v>
                </c:pt>
                <c:pt idx="112">
                  <c:v>42520</c:v>
                </c:pt>
                <c:pt idx="113">
                  <c:v>42550</c:v>
                </c:pt>
                <c:pt idx="114">
                  <c:v>42581</c:v>
                </c:pt>
                <c:pt idx="115">
                  <c:v>42612</c:v>
                </c:pt>
                <c:pt idx="116">
                  <c:v>42642</c:v>
                </c:pt>
                <c:pt idx="117">
                  <c:v>42673</c:v>
                </c:pt>
                <c:pt idx="118">
                  <c:v>42703</c:v>
                </c:pt>
                <c:pt idx="119">
                  <c:v>42734</c:v>
                </c:pt>
                <c:pt idx="120">
                  <c:v>42765</c:v>
                </c:pt>
                <c:pt idx="121">
                  <c:v>42793</c:v>
                </c:pt>
                <c:pt idx="122">
                  <c:v>42824</c:v>
                </c:pt>
                <c:pt idx="123">
                  <c:v>42854</c:v>
                </c:pt>
                <c:pt idx="124">
                  <c:v>42885</c:v>
                </c:pt>
                <c:pt idx="125">
                  <c:v>42915</c:v>
                </c:pt>
                <c:pt idx="126">
                  <c:v>42946</c:v>
                </c:pt>
                <c:pt idx="127">
                  <c:v>42977</c:v>
                </c:pt>
                <c:pt idx="128">
                  <c:v>43007</c:v>
                </c:pt>
                <c:pt idx="129">
                  <c:v>43038</c:v>
                </c:pt>
                <c:pt idx="130">
                  <c:v>43068</c:v>
                </c:pt>
                <c:pt idx="131">
                  <c:v>43099</c:v>
                </c:pt>
                <c:pt idx="132">
                  <c:v>43130</c:v>
                </c:pt>
                <c:pt idx="133">
                  <c:v>43158</c:v>
                </c:pt>
                <c:pt idx="134">
                  <c:v>43189</c:v>
                </c:pt>
                <c:pt idx="135">
                  <c:v>43219</c:v>
                </c:pt>
                <c:pt idx="136">
                  <c:v>43250</c:v>
                </c:pt>
                <c:pt idx="137">
                  <c:v>43280</c:v>
                </c:pt>
                <c:pt idx="138">
                  <c:v>43311</c:v>
                </c:pt>
                <c:pt idx="139">
                  <c:v>43342</c:v>
                </c:pt>
                <c:pt idx="140">
                  <c:v>43372</c:v>
                </c:pt>
                <c:pt idx="141">
                  <c:v>43403</c:v>
                </c:pt>
                <c:pt idx="142">
                  <c:v>43433</c:v>
                </c:pt>
                <c:pt idx="143">
                  <c:v>43464</c:v>
                </c:pt>
                <c:pt idx="144">
                  <c:v>43495</c:v>
                </c:pt>
                <c:pt idx="145">
                  <c:v>43523</c:v>
                </c:pt>
                <c:pt idx="146">
                  <c:v>43554</c:v>
                </c:pt>
                <c:pt idx="147">
                  <c:v>43584</c:v>
                </c:pt>
                <c:pt idx="148">
                  <c:v>43615</c:v>
                </c:pt>
                <c:pt idx="149">
                  <c:v>43645</c:v>
                </c:pt>
                <c:pt idx="150">
                  <c:v>43676</c:v>
                </c:pt>
                <c:pt idx="151">
                  <c:v>43707</c:v>
                </c:pt>
                <c:pt idx="152">
                  <c:v>43737</c:v>
                </c:pt>
                <c:pt idx="153">
                  <c:v>43768</c:v>
                </c:pt>
                <c:pt idx="154">
                  <c:v>43798</c:v>
                </c:pt>
                <c:pt idx="155">
                  <c:v>43829</c:v>
                </c:pt>
                <c:pt idx="156">
                  <c:v>43860</c:v>
                </c:pt>
                <c:pt idx="157">
                  <c:v>43889</c:v>
                </c:pt>
                <c:pt idx="158">
                  <c:v>43920</c:v>
                </c:pt>
                <c:pt idx="159">
                  <c:v>43950</c:v>
                </c:pt>
                <c:pt idx="160">
                  <c:v>43981</c:v>
                </c:pt>
                <c:pt idx="161">
                  <c:v>44011</c:v>
                </c:pt>
                <c:pt idx="162">
                  <c:v>44042</c:v>
                </c:pt>
                <c:pt idx="163">
                  <c:v>44073</c:v>
                </c:pt>
                <c:pt idx="164">
                  <c:v>44103</c:v>
                </c:pt>
                <c:pt idx="165">
                  <c:v>44134</c:v>
                </c:pt>
                <c:pt idx="166">
                  <c:v>44164</c:v>
                </c:pt>
                <c:pt idx="167">
                  <c:v>44195</c:v>
                </c:pt>
                <c:pt idx="168">
                  <c:v>44226</c:v>
                </c:pt>
                <c:pt idx="169">
                  <c:v>44254</c:v>
                </c:pt>
                <c:pt idx="170">
                  <c:v>44285</c:v>
                </c:pt>
                <c:pt idx="171">
                  <c:v>44315</c:v>
                </c:pt>
                <c:pt idx="172">
                  <c:v>44346</c:v>
                </c:pt>
                <c:pt idx="173">
                  <c:v>44376</c:v>
                </c:pt>
                <c:pt idx="174">
                  <c:v>44407</c:v>
                </c:pt>
                <c:pt idx="175">
                  <c:v>44438</c:v>
                </c:pt>
                <c:pt idx="176">
                  <c:v>44468</c:v>
                </c:pt>
                <c:pt idx="177">
                  <c:v>44499</c:v>
                </c:pt>
                <c:pt idx="178">
                  <c:v>44529</c:v>
                </c:pt>
                <c:pt idx="179">
                  <c:v>44560</c:v>
                </c:pt>
                <c:pt idx="180">
                  <c:v>44591</c:v>
                </c:pt>
                <c:pt idx="181">
                  <c:v>44619</c:v>
                </c:pt>
                <c:pt idx="182">
                  <c:v>44650</c:v>
                </c:pt>
                <c:pt idx="183">
                  <c:v>44680</c:v>
                </c:pt>
                <c:pt idx="184">
                  <c:v>44711</c:v>
                </c:pt>
                <c:pt idx="185">
                  <c:v>44741</c:v>
                </c:pt>
                <c:pt idx="186">
                  <c:v>44772</c:v>
                </c:pt>
                <c:pt idx="187">
                  <c:v>44803</c:v>
                </c:pt>
                <c:pt idx="188">
                  <c:v>44833</c:v>
                </c:pt>
                <c:pt idx="189">
                  <c:v>44864</c:v>
                </c:pt>
                <c:pt idx="190">
                  <c:v>44894</c:v>
                </c:pt>
                <c:pt idx="191">
                  <c:v>44925</c:v>
                </c:pt>
                <c:pt idx="192">
                  <c:v>44956</c:v>
                </c:pt>
                <c:pt idx="193">
                  <c:v>44984</c:v>
                </c:pt>
                <c:pt idx="194">
                  <c:v>45015</c:v>
                </c:pt>
                <c:pt idx="195">
                  <c:v>45045</c:v>
                </c:pt>
                <c:pt idx="196">
                  <c:v>45076</c:v>
                </c:pt>
                <c:pt idx="197">
                  <c:v>45106</c:v>
                </c:pt>
                <c:pt idx="198">
                  <c:v>45137</c:v>
                </c:pt>
                <c:pt idx="199">
                  <c:v>45168</c:v>
                </c:pt>
                <c:pt idx="200">
                  <c:v>45198</c:v>
                </c:pt>
                <c:pt idx="201">
                  <c:v>45229</c:v>
                </c:pt>
                <c:pt idx="202">
                  <c:v>45259</c:v>
                </c:pt>
                <c:pt idx="203">
                  <c:v>45290</c:v>
                </c:pt>
                <c:pt idx="204">
                  <c:v>45292</c:v>
                </c:pt>
                <c:pt idx="205">
                  <c:v>45346</c:v>
                </c:pt>
              </c:numCache>
            </c:numRef>
          </c:cat>
          <c:val>
            <c:numRef>
              <c:f>'Figure B.3.1'!$B$3:$GY$3</c:f>
              <c:numCache>
                <c:formatCode>0.0</c:formatCode>
                <c:ptCount val="206"/>
                <c:pt idx="0">
                  <c:v>2.5492312436175837</c:v>
                </c:pt>
                <c:pt idx="1">
                  <c:v>2.8890284036427119</c:v>
                </c:pt>
                <c:pt idx="2">
                  <c:v>2.9707226697999829</c:v>
                </c:pt>
                <c:pt idx="3">
                  <c:v>2.9601988770593408</c:v>
                </c:pt>
                <c:pt idx="4">
                  <c:v>3.3754088364526211</c:v>
                </c:pt>
                <c:pt idx="5">
                  <c:v>4.1810744592123825</c:v>
                </c:pt>
                <c:pt idx="6">
                  <c:v>3.9774707183673144</c:v>
                </c:pt>
                <c:pt idx="7">
                  <c:v>3.959032922680521</c:v>
                </c:pt>
                <c:pt idx="8">
                  <c:v>4.6697624563271489</c:v>
                </c:pt>
                <c:pt idx="9">
                  <c:v>4.4569753186858918</c:v>
                </c:pt>
                <c:pt idx="10">
                  <c:v>4.4007539370668241</c:v>
                </c:pt>
                <c:pt idx="11">
                  <c:v>4.0531993649392888</c:v>
                </c:pt>
                <c:pt idx="12">
                  <c:v>3.7653129597915864</c:v>
                </c:pt>
                <c:pt idx="13">
                  <c:v>6.3470124464266604</c:v>
                </c:pt>
                <c:pt idx="14">
                  <c:v>6.6397325036564183</c:v>
                </c:pt>
                <c:pt idx="15">
                  <c:v>7.9107767780187714</c:v>
                </c:pt>
                <c:pt idx="16">
                  <c:v>8.6258359024391069</c:v>
                </c:pt>
                <c:pt idx="17">
                  <c:v>9.1334455722914356</c:v>
                </c:pt>
                <c:pt idx="18">
                  <c:v>9.4105103566423338</c:v>
                </c:pt>
                <c:pt idx="19">
                  <c:v>9.4061089023392839</c:v>
                </c:pt>
                <c:pt idx="20">
                  <c:v>7.9736134709452102</c:v>
                </c:pt>
                <c:pt idx="21">
                  <c:v>8.3001640307681157</c:v>
                </c:pt>
                <c:pt idx="22">
                  <c:v>7.9123183755602327</c:v>
                </c:pt>
                <c:pt idx="23">
                  <c:v>8.0637674689908749</c:v>
                </c:pt>
                <c:pt idx="24">
                  <c:v>8.6166731471251552</c:v>
                </c:pt>
                <c:pt idx="25">
                  <c:v>5.8386254974152934</c:v>
                </c:pt>
                <c:pt idx="26">
                  <c:v>6.5082011117005436</c:v>
                </c:pt>
                <c:pt idx="27">
                  <c:v>5.6746661306537476</c:v>
                </c:pt>
                <c:pt idx="28">
                  <c:v>5.3042744784766853</c:v>
                </c:pt>
                <c:pt idx="29">
                  <c:v>4.8457071452010894</c:v>
                </c:pt>
                <c:pt idx="30">
                  <c:v>4.7152310260131003</c:v>
                </c:pt>
                <c:pt idx="31">
                  <c:v>5.6022562596901508</c:v>
                </c:pt>
                <c:pt idx="32">
                  <c:v>7.7092592779804932</c:v>
                </c:pt>
                <c:pt idx="33">
                  <c:v>7.2080590964493325</c:v>
                </c:pt>
                <c:pt idx="34">
                  <c:v>7.3070209524932324</c:v>
                </c:pt>
                <c:pt idx="35">
                  <c:v>7.2764147330360203</c:v>
                </c:pt>
                <c:pt idx="36">
                  <c:v>6.9468951518474142</c:v>
                </c:pt>
                <c:pt idx="37">
                  <c:v>7.1803723349348303</c:v>
                </c:pt>
                <c:pt idx="38">
                  <c:v>6.233966685260242</c:v>
                </c:pt>
                <c:pt idx="39">
                  <c:v>6.308365032666515</c:v>
                </c:pt>
                <c:pt idx="40">
                  <c:v>6.2204645732575159</c:v>
                </c:pt>
                <c:pt idx="41">
                  <c:v>6.2453825340853797</c:v>
                </c:pt>
                <c:pt idx="42">
                  <c:v>6.2358328538330028</c:v>
                </c:pt>
                <c:pt idx="43">
                  <c:v>5.219461385218068</c:v>
                </c:pt>
                <c:pt idx="44">
                  <c:v>2.1017271040368684</c:v>
                </c:pt>
                <c:pt idx="45">
                  <c:v>2.0838517461867241</c:v>
                </c:pt>
                <c:pt idx="46">
                  <c:v>2.1425715904363187</c:v>
                </c:pt>
                <c:pt idx="47">
                  <c:v>2.1500131465584786</c:v>
                </c:pt>
                <c:pt idx="48">
                  <c:v>2.5710968346006808</c:v>
                </c:pt>
                <c:pt idx="49">
                  <c:v>3.2135193171948231</c:v>
                </c:pt>
                <c:pt idx="50">
                  <c:v>3.1621729889277077</c:v>
                </c:pt>
                <c:pt idx="51">
                  <c:v>1.5852304259775991</c:v>
                </c:pt>
                <c:pt idx="52">
                  <c:v>1.3374635682032761</c:v>
                </c:pt>
                <c:pt idx="53">
                  <c:v>1.4170594942885231</c:v>
                </c:pt>
                <c:pt idx="54">
                  <c:v>1.487125110110938</c:v>
                </c:pt>
                <c:pt idx="55">
                  <c:v>1.5314138446192374</c:v>
                </c:pt>
                <c:pt idx="56">
                  <c:v>1.5581238312899188</c:v>
                </c:pt>
                <c:pt idx="57">
                  <c:v>1.5186643745929587</c:v>
                </c:pt>
                <c:pt idx="58">
                  <c:v>1.5770721675975068</c:v>
                </c:pt>
                <c:pt idx="59">
                  <c:v>1.6887874562879972</c:v>
                </c:pt>
                <c:pt idx="60">
                  <c:v>1.3295676186269674</c:v>
                </c:pt>
                <c:pt idx="61">
                  <c:v>0.51222796695142847</c:v>
                </c:pt>
                <c:pt idx="62">
                  <c:v>0.65360052001972235</c:v>
                </c:pt>
                <c:pt idx="63">
                  <c:v>1.8590321904187164</c:v>
                </c:pt>
                <c:pt idx="64">
                  <c:v>2.088004210722417</c:v>
                </c:pt>
                <c:pt idx="65">
                  <c:v>2.3881916367055851</c:v>
                </c:pt>
                <c:pt idx="66">
                  <c:v>2.3472089162814598</c:v>
                </c:pt>
                <c:pt idx="67">
                  <c:v>2.4625420643949809</c:v>
                </c:pt>
                <c:pt idx="68">
                  <c:v>2.9721564640929898</c:v>
                </c:pt>
                <c:pt idx="69">
                  <c:v>3.3424686353401967</c:v>
                </c:pt>
                <c:pt idx="70">
                  <c:v>3.6127685934252582</c:v>
                </c:pt>
                <c:pt idx="71">
                  <c:v>3.5411305473156887</c:v>
                </c:pt>
                <c:pt idx="72">
                  <c:v>3.5672084832904574</c:v>
                </c:pt>
                <c:pt idx="73">
                  <c:v>5.4794165928923348</c:v>
                </c:pt>
                <c:pt idx="74">
                  <c:v>5.679264322380746</c:v>
                </c:pt>
                <c:pt idx="75">
                  <c:v>5.6371312230749453</c:v>
                </c:pt>
                <c:pt idx="76">
                  <c:v>5.4831761405929882</c:v>
                </c:pt>
                <c:pt idx="77">
                  <c:v>5.1246484049269014</c:v>
                </c:pt>
                <c:pt idx="78">
                  <c:v>5.073127878318104</c:v>
                </c:pt>
                <c:pt idx="79">
                  <c:v>5.401052867082683</c:v>
                </c:pt>
                <c:pt idx="80">
                  <c:v>5.6455139935645491</c:v>
                </c:pt>
                <c:pt idx="81">
                  <c:v>5.6441176312545025</c:v>
                </c:pt>
                <c:pt idx="82">
                  <c:v>5.645526651294432</c:v>
                </c:pt>
                <c:pt idx="83">
                  <c:v>5.6214514112028269</c:v>
                </c:pt>
                <c:pt idx="84">
                  <c:v>5.6444623481880001</c:v>
                </c:pt>
                <c:pt idx="85">
                  <c:v>3.9081047060243463</c:v>
                </c:pt>
                <c:pt idx="86">
                  <c:v>3.7524989568892977</c:v>
                </c:pt>
                <c:pt idx="87">
                  <c:v>3.892021421542367</c:v>
                </c:pt>
                <c:pt idx="88">
                  <c:v>3.9564681053265076</c:v>
                </c:pt>
                <c:pt idx="89">
                  <c:v>4.0108856394563759</c:v>
                </c:pt>
                <c:pt idx="90">
                  <c:v>4.1166209466701531</c:v>
                </c:pt>
                <c:pt idx="91">
                  <c:v>3.8543898450867005</c:v>
                </c:pt>
                <c:pt idx="92">
                  <c:v>3.1097896549612898</c:v>
                </c:pt>
                <c:pt idx="93">
                  <c:v>2.9489480678636113</c:v>
                </c:pt>
                <c:pt idx="94">
                  <c:v>2.631464148377745</c:v>
                </c:pt>
                <c:pt idx="95">
                  <c:v>3.0694566153181171</c:v>
                </c:pt>
                <c:pt idx="96">
                  <c:v>3.5289341873155706</c:v>
                </c:pt>
                <c:pt idx="97">
                  <c:v>4.1783392671596289</c:v>
                </c:pt>
                <c:pt idx="98">
                  <c:v>4.633502372518933</c:v>
                </c:pt>
                <c:pt idx="99">
                  <c:v>4.6138786262439453</c:v>
                </c:pt>
                <c:pt idx="100">
                  <c:v>4.6301772297274084</c:v>
                </c:pt>
                <c:pt idx="101">
                  <c:v>4.7136229749786622</c:v>
                </c:pt>
                <c:pt idx="102">
                  <c:v>4.7428870752289924</c:v>
                </c:pt>
                <c:pt idx="103">
                  <c:v>4.5452110270402244</c:v>
                </c:pt>
                <c:pt idx="104">
                  <c:v>4.1681030395571952</c:v>
                </c:pt>
                <c:pt idx="105">
                  <c:v>4.0002988352563165</c:v>
                </c:pt>
                <c:pt idx="106">
                  <c:v>4.0171681206364127</c:v>
                </c:pt>
                <c:pt idx="107">
                  <c:v>3.5391761231711598</c:v>
                </c:pt>
                <c:pt idx="108">
                  <c:v>3.5761428263623145</c:v>
                </c:pt>
                <c:pt idx="109">
                  <c:v>2.7308655172455758</c:v>
                </c:pt>
                <c:pt idx="110">
                  <c:v>2.0644191183804708</c:v>
                </c:pt>
                <c:pt idx="111">
                  <c:v>2.4437322999715718</c:v>
                </c:pt>
                <c:pt idx="112">
                  <c:v>2.3591401372099767</c:v>
                </c:pt>
                <c:pt idx="113">
                  <c:v>2.0081028587426175</c:v>
                </c:pt>
                <c:pt idx="114">
                  <c:v>1.9365353895175019</c:v>
                </c:pt>
                <c:pt idx="115">
                  <c:v>1.9365679234033166</c:v>
                </c:pt>
                <c:pt idx="116">
                  <c:v>1.8878571316607804</c:v>
                </c:pt>
                <c:pt idx="117">
                  <c:v>1.8889612153104736</c:v>
                </c:pt>
                <c:pt idx="118">
                  <c:v>1.7709301607169436</c:v>
                </c:pt>
                <c:pt idx="119">
                  <c:v>1.6998177031409796</c:v>
                </c:pt>
                <c:pt idx="120">
                  <c:v>1.0349292376193659</c:v>
                </c:pt>
                <c:pt idx="121">
                  <c:v>1.1476089942741794</c:v>
                </c:pt>
                <c:pt idx="122">
                  <c:v>1.5361397963581993</c:v>
                </c:pt>
                <c:pt idx="123">
                  <c:v>1.1378460432207333</c:v>
                </c:pt>
                <c:pt idx="124">
                  <c:v>1.0015403242134937</c:v>
                </c:pt>
                <c:pt idx="125">
                  <c:v>1.1132435590964604</c:v>
                </c:pt>
                <c:pt idx="126">
                  <c:v>1.0421700813842563</c:v>
                </c:pt>
                <c:pt idx="127">
                  <c:v>0.97707822335402739</c:v>
                </c:pt>
                <c:pt idx="128">
                  <c:v>0.88180074484623105</c:v>
                </c:pt>
                <c:pt idx="129">
                  <c:v>0.84525892532410296</c:v>
                </c:pt>
                <c:pt idx="130">
                  <c:v>0.87412580474928347</c:v>
                </c:pt>
                <c:pt idx="131">
                  <c:v>0.8688720390857867</c:v>
                </c:pt>
                <c:pt idx="132">
                  <c:v>1.2067781004198963</c:v>
                </c:pt>
                <c:pt idx="133">
                  <c:v>1.9879089579221159</c:v>
                </c:pt>
                <c:pt idx="134">
                  <c:v>2.2012191518524986</c:v>
                </c:pt>
                <c:pt idx="135">
                  <c:v>2.1661980483373497</c:v>
                </c:pt>
                <c:pt idx="136">
                  <c:v>2.216905717429924</c:v>
                </c:pt>
                <c:pt idx="137">
                  <c:v>2.2091966621312338</c:v>
                </c:pt>
                <c:pt idx="138">
                  <c:v>2.2203179917664784</c:v>
                </c:pt>
                <c:pt idx="139">
                  <c:v>2.0897018862687133</c:v>
                </c:pt>
                <c:pt idx="140">
                  <c:v>2.0674410984591276</c:v>
                </c:pt>
                <c:pt idx="141">
                  <c:v>2.0646876120401316</c:v>
                </c:pt>
                <c:pt idx="142">
                  <c:v>2.0427301946281062</c:v>
                </c:pt>
                <c:pt idx="143">
                  <c:v>2.0616895647382165</c:v>
                </c:pt>
                <c:pt idx="144">
                  <c:v>1.7327386713151185</c:v>
                </c:pt>
                <c:pt idx="145">
                  <c:v>1.3917145320917683</c:v>
                </c:pt>
                <c:pt idx="146">
                  <c:v>0.78474766932679074</c:v>
                </c:pt>
                <c:pt idx="147">
                  <c:v>0.93719525085074906</c:v>
                </c:pt>
                <c:pt idx="148">
                  <c:v>0.93777403065098497</c:v>
                </c:pt>
                <c:pt idx="149">
                  <c:v>1.1418915783514905</c:v>
                </c:pt>
                <c:pt idx="150">
                  <c:v>1.2495980201295538</c:v>
                </c:pt>
                <c:pt idx="151">
                  <c:v>1.4232691273847138</c:v>
                </c:pt>
                <c:pt idx="152">
                  <c:v>1.7354843603067707</c:v>
                </c:pt>
                <c:pt idx="153">
                  <c:v>1.9354818766944391</c:v>
                </c:pt>
                <c:pt idx="154">
                  <c:v>1.9333657720604407</c:v>
                </c:pt>
                <c:pt idx="155">
                  <c:v>1.9248655965411245</c:v>
                </c:pt>
                <c:pt idx="156">
                  <c:v>1.9717884328744901</c:v>
                </c:pt>
                <c:pt idx="157">
                  <c:v>1.9957880323879778</c:v>
                </c:pt>
                <c:pt idx="158">
                  <c:v>1.9681188997958685</c:v>
                </c:pt>
                <c:pt idx="159">
                  <c:v>1.6751295862589473</c:v>
                </c:pt>
                <c:pt idx="160">
                  <c:v>1.6497509159729304</c:v>
                </c:pt>
                <c:pt idx="161">
                  <c:v>1.4943813591678605</c:v>
                </c:pt>
                <c:pt idx="162">
                  <c:v>1.4239064773878596</c:v>
                </c:pt>
                <c:pt idx="163">
                  <c:v>1.4490956756603168</c:v>
                </c:pt>
                <c:pt idx="164">
                  <c:v>1.514273635115444</c:v>
                </c:pt>
                <c:pt idx="165">
                  <c:v>1.3272937698685325</c:v>
                </c:pt>
                <c:pt idx="166">
                  <c:v>1.4504923989238705</c:v>
                </c:pt>
                <c:pt idx="167">
                  <c:v>1.522133626012149</c:v>
                </c:pt>
                <c:pt idx="168">
                  <c:v>1.7547405483023795</c:v>
                </c:pt>
                <c:pt idx="169">
                  <c:v>1.7064538659544439</c:v>
                </c:pt>
                <c:pt idx="170">
                  <c:v>2.0318701158128505</c:v>
                </c:pt>
                <c:pt idx="171">
                  <c:v>2.1673152274640444</c:v>
                </c:pt>
                <c:pt idx="172">
                  <c:v>2.2529337531968139</c:v>
                </c:pt>
                <c:pt idx="173">
                  <c:v>2.3551444629920155</c:v>
                </c:pt>
                <c:pt idx="174">
                  <c:v>2.3483871672691947</c:v>
                </c:pt>
                <c:pt idx="175">
                  <c:v>2.2744376607434731</c:v>
                </c:pt>
                <c:pt idx="176">
                  <c:v>2.1013846033751946</c:v>
                </c:pt>
                <c:pt idx="177">
                  <c:v>1.979458273967964</c:v>
                </c:pt>
                <c:pt idx="178">
                  <c:v>2.0454973242939758</c:v>
                </c:pt>
                <c:pt idx="179">
                  <c:v>2.0302443796903447</c:v>
                </c:pt>
                <c:pt idx="180">
                  <c:v>1.8764028817794838</c:v>
                </c:pt>
                <c:pt idx="181">
                  <c:v>1.9197151510236239</c:v>
                </c:pt>
                <c:pt idx="182">
                  <c:v>2.5438756344131406</c:v>
                </c:pt>
                <c:pt idx="183">
                  <c:v>3.1039713791099217</c:v>
                </c:pt>
                <c:pt idx="184">
                  <c:v>3.5737522971369629</c:v>
                </c:pt>
                <c:pt idx="185">
                  <c:v>4.050776634930628</c:v>
                </c:pt>
                <c:pt idx="186">
                  <c:v>4.7217386016548346</c:v>
                </c:pt>
                <c:pt idx="187">
                  <c:v>5.100246970860951</c:v>
                </c:pt>
                <c:pt idx="188">
                  <c:v>6.2894081056352036</c:v>
                </c:pt>
                <c:pt idx="189">
                  <c:v>6.9545916945915138</c:v>
                </c:pt>
                <c:pt idx="190">
                  <c:v>7.1318797006791925</c:v>
                </c:pt>
                <c:pt idx="191">
                  <c:v>7.1851936666059686</c:v>
                </c:pt>
                <c:pt idx="192">
                  <c:v>7.3948978687778464</c:v>
                </c:pt>
                <c:pt idx="193">
                  <c:v>7.2691060382962718</c:v>
                </c:pt>
                <c:pt idx="194">
                  <c:v>6.5409630658688229</c:v>
                </c:pt>
                <c:pt idx="195">
                  <c:v>5.5825661078636557</c:v>
                </c:pt>
                <c:pt idx="196">
                  <c:v>5.5244919378734068</c:v>
                </c:pt>
                <c:pt idx="197">
                  <c:v>5.0487593725112561</c:v>
                </c:pt>
                <c:pt idx="198">
                  <c:v>4.2719056469152861</c:v>
                </c:pt>
                <c:pt idx="199">
                  <c:v>3.9913452032916581</c:v>
                </c:pt>
                <c:pt idx="200">
                  <c:v>3.3861393591929669</c:v>
                </c:pt>
                <c:pt idx="201">
                  <c:v>3.1255683412729098</c:v>
                </c:pt>
                <c:pt idx="202">
                  <c:v>2.9425888760505927</c:v>
                </c:pt>
                <c:pt idx="203">
                  <c:v>2.8695040508015097</c:v>
                </c:pt>
                <c:pt idx="204">
                  <c:v>2.960066781349397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2E-4516-8F06-7959A29E7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833664"/>
        <c:axId val="494832880"/>
      </c:lineChart>
      <c:dateAx>
        <c:axId val="49482896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29352"/>
        <c:crosses val="autoZero"/>
        <c:auto val="1"/>
        <c:lblOffset val="100"/>
        <c:baseTimeUnit val="days"/>
      </c:dateAx>
      <c:valAx>
        <c:axId val="494829352"/>
        <c:scaling>
          <c:orientation val="minMax"/>
          <c:max val="12"/>
          <c:min val="-4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28960"/>
        <c:crosses val="autoZero"/>
        <c:crossBetween val="between"/>
        <c:majorUnit val="2"/>
      </c:valAx>
      <c:valAx>
        <c:axId val="494832880"/>
        <c:scaling>
          <c:orientation val="minMax"/>
          <c:max val="12"/>
          <c:min val="-4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33664"/>
        <c:crosses val="max"/>
        <c:crossBetween val="between"/>
        <c:majorUnit val="2"/>
      </c:valAx>
      <c:dateAx>
        <c:axId val="494833664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49483288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46357720909886263"/>
          <c:y val="6.3351924759405084E-2"/>
          <c:w val="0.26173425196850392"/>
          <c:h val="6.6277704870224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B.4.1'!$B$1</c:f>
              <c:strCache>
                <c:ptCount val="1"/>
                <c:pt idx="0">
                  <c:v>Historical Policy Rate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B.4.1'!$A$2:$A$17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'Figure B.4.1'!$B$2:$B$17</c:f>
              <c:numCache>
                <c:formatCode>General</c:formatCode>
                <c:ptCount val="16"/>
                <c:pt idx="0">
                  <c:v>7</c:v>
                </c:pt>
                <c:pt idx="1">
                  <c:v>7.5</c:v>
                </c:pt>
                <c:pt idx="2">
                  <c:v>8</c:v>
                </c:pt>
                <c:pt idx="3">
                  <c:v>8.25</c:v>
                </c:pt>
                <c:pt idx="4">
                  <c:v>8.5</c:v>
                </c:pt>
                <c:pt idx="5">
                  <c:v>8.5</c:v>
                </c:pt>
                <c:pt idx="6">
                  <c:v>8.5</c:v>
                </c:pt>
                <c:pt idx="7">
                  <c:v>8.25</c:v>
                </c:pt>
                <c:pt idx="8">
                  <c:v>7.75</c:v>
                </c:pt>
                <c:pt idx="9">
                  <c:v>7.5</c:v>
                </c:pt>
                <c:pt idx="10">
                  <c:v>7.25</c:v>
                </c:pt>
                <c:pt idx="1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FA-48EF-9EB3-C2771BDFBB38}"/>
            </c:ext>
          </c:extLst>
        </c:ser>
        <c:ser>
          <c:idx val="1"/>
          <c:order val="1"/>
          <c:tx>
            <c:strRef>
              <c:f>'Figure B.4.1'!$C$1</c:f>
              <c:strCache>
                <c:ptCount val="1"/>
                <c:pt idx="0">
                  <c:v>Policy Rate - Case 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B.4.1'!$A$2:$A$17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'Figure B.4.1'!$C$2:$C$17</c:f>
              <c:numCache>
                <c:formatCode>General</c:formatCode>
                <c:ptCount val="16"/>
                <c:pt idx="11">
                  <c:v>7</c:v>
                </c:pt>
                <c:pt idx="12">
                  <c:v>7.25</c:v>
                </c:pt>
                <c:pt idx="13">
                  <c:v>7.5</c:v>
                </c:pt>
                <c:pt idx="14">
                  <c:v>7.75</c:v>
                </c:pt>
                <c:pt idx="15">
                  <c:v>7.75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FA-48EF-9EB3-C2771BDFBB38}"/>
            </c:ext>
          </c:extLst>
        </c:ser>
        <c:ser>
          <c:idx val="3"/>
          <c:order val="3"/>
          <c:tx>
            <c:strRef>
              <c:f>'Figure B.4.1'!$E$1</c:f>
              <c:strCache>
                <c:ptCount val="1"/>
                <c:pt idx="0">
                  <c:v>Market Expectations (Survey)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B.4.1'!$A$2:$A$17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'Figure B.4.1'!$E$2:$E$17</c:f>
              <c:numCache>
                <c:formatCode>General</c:formatCode>
                <c:ptCount val="16"/>
                <c:pt idx="11">
                  <c:v>7</c:v>
                </c:pt>
                <c:pt idx="12">
                  <c:v>6.875</c:v>
                </c:pt>
                <c:pt idx="13">
                  <c:v>6.75</c:v>
                </c:pt>
                <c:pt idx="14">
                  <c:v>6.625</c:v>
                </c:pt>
                <c:pt idx="15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FA-48EF-9EB3-C2771BDFBB38}"/>
            </c:ext>
          </c:extLst>
        </c:ser>
        <c:ser>
          <c:idx val="4"/>
          <c:order val="4"/>
          <c:tx>
            <c:strRef>
              <c:f>'Figure B.4.1'!$F$1</c:f>
              <c:strCache>
                <c:ptCount val="1"/>
                <c:pt idx="0">
                  <c:v>1Y Rate - Today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'Figure B.4.1'!$A$2:$A$17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'Figure B.4.1'!$F$2:$F$17</c:f>
              <c:numCache>
                <c:formatCode>General</c:formatCode>
                <c:ptCount val="16"/>
                <c:pt idx="11">
                  <c:v>7.6875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FA-48EF-9EB3-C2771BDFBB38}"/>
            </c:ext>
          </c:extLst>
        </c:ser>
        <c:ser>
          <c:idx val="5"/>
          <c:order val="5"/>
          <c:tx>
            <c:strRef>
              <c:f>'Figure B.4.1'!$G$1</c:f>
              <c:strCache>
                <c:ptCount val="1"/>
                <c:pt idx="0">
                  <c:v>1Y Rate - Case 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cat>
            <c:numRef>
              <c:f>'Figure B.4.1'!$A$2:$A$17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'Figure B.4.1'!$G$2:$G$17</c:f>
              <c:numCache>
                <c:formatCode>General</c:formatCode>
                <c:ptCount val="16"/>
                <c:pt idx="11">
                  <c:v>8.5625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5FA-48EF-9EB3-C2771BDFBB38}"/>
            </c:ext>
          </c:extLst>
        </c:ser>
        <c:ser>
          <c:idx val="6"/>
          <c:order val="6"/>
          <c:tx>
            <c:strRef>
              <c:f>'Figure B.4.1'!$H$1</c:f>
              <c:strCache>
                <c:ptCount val="1"/>
                <c:pt idx="0">
                  <c:v>1Y Rate - Case B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75000"/>
                  <a:lumOff val="2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'Figure B.4.1'!$A$2:$A$17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'Figure B.4.1'!$H$2:$H$17</c:f>
              <c:numCache>
                <c:formatCode>General</c:formatCode>
                <c:ptCount val="16"/>
                <c:pt idx="11">
                  <c:v>6.8125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5FA-48EF-9EB3-C2771BDFB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840328"/>
        <c:axId val="494841504"/>
      </c:lineChart>
      <c:lineChart>
        <c:grouping val="standard"/>
        <c:varyColors val="0"/>
        <c:ser>
          <c:idx val="2"/>
          <c:order val="2"/>
          <c:tx>
            <c:strRef>
              <c:f>'Figure B.4.1'!$D$1</c:f>
              <c:strCache>
                <c:ptCount val="1"/>
                <c:pt idx="0">
                  <c:v>Policy Rate - Case 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B.4.1'!$A$2:$A$17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'Figure B.4.1'!$D$2:$D$17</c:f>
              <c:numCache>
                <c:formatCode>General</c:formatCode>
                <c:ptCount val="16"/>
                <c:pt idx="11">
                  <c:v>7</c:v>
                </c:pt>
                <c:pt idx="12">
                  <c:v>6.5</c:v>
                </c:pt>
                <c:pt idx="13">
                  <c:v>6</c:v>
                </c:pt>
                <c:pt idx="14">
                  <c:v>5.5</c:v>
                </c:pt>
                <c:pt idx="15">
                  <c:v>5.25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5FA-48EF-9EB3-C2771BDFB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840720"/>
        <c:axId val="494839936"/>
      </c:lineChart>
      <c:catAx>
        <c:axId val="494840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ardoto" panose="00000500000000000000" pitchFamily="2" charset="0"/>
                    <a:ea typeface="+mn-ea"/>
                    <a:cs typeface="+mn-cs"/>
                  </a:defRPr>
                </a:pPr>
                <a:r>
                  <a:rPr lang="en-US"/>
                  <a:t>Period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ardoto" panose="00000500000000000000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41504"/>
        <c:crosses val="autoZero"/>
        <c:auto val="1"/>
        <c:lblAlgn val="ctr"/>
        <c:lblOffset val="100"/>
        <c:noMultiLvlLbl val="0"/>
      </c:catAx>
      <c:valAx>
        <c:axId val="494841504"/>
        <c:scaling>
          <c:orientation val="minMax"/>
          <c:max val="9"/>
          <c:min val="5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40328"/>
        <c:crosses val="autoZero"/>
        <c:crossBetween val="between"/>
      </c:valAx>
      <c:valAx>
        <c:axId val="494839936"/>
        <c:scaling>
          <c:orientation val="minMax"/>
          <c:max val="9"/>
          <c:min val="5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4840720"/>
        <c:crosses val="max"/>
        <c:crossBetween val="between"/>
        <c:majorUnit val="0.5"/>
      </c:valAx>
      <c:catAx>
        <c:axId val="494840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48399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7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02777777777778E-2"/>
          <c:y val="5.312078997118367E-2"/>
          <c:w val="0.88994444444444443"/>
          <c:h val="0.8403975552007048"/>
        </c:manualLayout>
      </c:layout>
      <c:lineChart>
        <c:grouping val="standard"/>
        <c:varyColors val="0"/>
        <c:ser>
          <c:idx val="0"/>
          <c:order val="0"/>
          <c:tx>
            <c:strRef>
              <c:f>'Figure 3.A.5'!$C$1</c:f>
              <c:strCache>
                <c:ptCount val="1"/>
                <c:pt idx="0">
                  <c:v>Services Inflation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3.A.5'!$B$2:$B$63</c:f>
              <c:numCache>
                <c:formatCode>General</c:formatCode>
                <c:ptCount val="62"/>
                <c:pt idx="5">
                  <c:v>2019</c:v>
                </c:pt>
                <c:pt idx="17">
                  <c:v>2020</c:v>
                </c:pt>
                <c:pt idx="29">
                  <c:v>2021</c:v>
                </c:pt>
                <c:pt idx="41">
                  <c:v>2022</c:v>
                </c:pt>
                <c:pt idx="53">
                  <c:v>2023</c:v>
                </c:pt>
                <c:pt idx="60">
                  <c:v>2024</c:v>
                </c:pt>
              </c:numCache>
            </c:numRef>
          </c:cat>
          <c:val>
            <c:numRef>
              <c:f>'Figure 3.A.5'!$C$2:$C$63</c:f>
              <c:numCache>
                <c:formatCode>General</c:formatCode>
                <c:ptCount val="62"/>
                <c:pt idx="0">
                  <c:v>1.6</c:v>
                </c:pt>
                <c:pt idx="1">
                  <c:v>1.4</c:v>
                </c:pt>
                <c:pt idx="2">
                  <c:v>1.1000000000000001</c:v>
                </c:pt>
                <c:pt idx="3">
                  <c:v>1.9</c:v>
                </c:pt>
                <c:pt idx="4">
                  <c:v>1</c:v>
                </c:pt>
                <c:pt idx="5">
                  <c:v>1.6</c:v>
                </c:pt>
                <c:pt idx="6">
                  <c:v>1.2</c:v>
                </c:pt>
                <c:pt idx="7">
                  <c:v>1.3</c:v>
                </c:pt>
                <c:pt idx="8">
                  <c:v>1.5</c:v>
                </c:pt>
                <c:pt idx="9">
                  <c:v>1.5</c:v>
                </c:pt>
                <c:pt idx="10">
                  <c:v>1.9</c:v>
                </c:pt>
                <c:pt idx="11">
                  <c:v>1.8</c:v>
                </c:pt>
                <c:pt idx="12">
                  <c:v>1.5</c:v>
                </c:pt>
                <c:pt idx="13">
                  <c:v>1.6</c:v>
                </c:pt>
                <c:pt idx="14">
                  <c:v>1.3</c:v>
                </c:pt>
                <c:pt idx="15">
                  <c:v>1.2</c:v>
                </c:pt>
                <c:pt idx="16">
                  <c:v>1.3</c:v>
                </c:pt>
                <c:pt idx="17">
                  <c:v>1.2</c:v>
                </c:pt>
                <c:pt idx="18">
                  <c:v>0.9</c:v>
                </c:pt>
                <c:pt idx="19">
                  <c:v>0.7</c:v>
                </c:pt>
                <c:pt idx="20">
                  <c:v>0.5</c:v>
                </c:pt>
                <c:pt idx="21">
                  <c:v>0.4</c:v>
                </c:pt>
                <c:pt idx="22">
                  <c:v>0.6</c:v>
                </c:pt>
                <c:pt idx="23">
                  <c:v>0.7</c:v>
                </c:pt>
                <c:pt idx="24">
                  <c:v>1.4</c:v>
                </c:pt>
                <c:pt idx="25">
                  <c:v>1.2</c:v>
                </c:pt>
                <c:pt idx="26">
                  <c:v>1.3</c:v>
                </c:pt>
                <c:pt idx="27">
                  <c:v>0.9</c:v>
                </c:pt>
                <c:pt idx="28">
                  <c:v>1.1000000000000001</c:v>
                </c:pt>
                <c:pt idx="29">
                  <c:v>0.7</c:v>
                </c:pt>
                <c:pt idx="30">
                  <c:v>0.9</c:v>
                </c:pt>
                <c:pt idx="31">
                  <c:v>1.1000000000000001</c:v>
                </c:pt>
                <c:pt idx="32">
                  <c:v>1.7</c:v>
                </c:pt>
                <c:pt idx="33">
                  <c:v>2.1</c:v>
                </c:pt>
                <c:pt idx="34">
                  <c:v>2.7</c:v>
                </c:pt>
                <c:pt idx="35">
                  <c:v>2.4</c:v>
                </c:pt>
                <c:pt idx="36">
                  <c:v>2.2999999999999998</c:v>
                </c:pt>
                <c:pt idx="37">
                  <c:v>2.5</c:v>
                </c:pt>
                <c:pt idx="38">
                  <c:v>2.7</c:v>
                </c:pt>
                <c:pt idx="39">
                  <c:v>3.3</c:v>
                </c:pt>
                <c:pt idx="40">
                  <c:v>3.5</c:v>
                </c:pt>
                <c:pt idx="41">
                  <c:v>3.4</c:v>
                </c:pt>
                <c:pt idx="42">
                  <c:v>3.7</c:v>
                </c:pt>
                <c:pt idx="43">
                  <c:v>3.8</c:v>
                </c:pt>
                <c:pt idx="44">
                  <c:v>4.3</c:v>
                </c:pt>
                <c:pt idx="45">
                  <c:v>4.3</c:v>
                </c:pt>
                <c:pt idx="46">
                  <c:v>4.2</c:v>
                </c:pt>
                <c:pt idx="47">
                  <c:v>4.4000000000000004</c:v>
                </c:pt>
                <c:pt idx="48">
                  <c:v>4.4000000000000004</c:v>
                </c:pt>
                <c:pt idx="49">
                  <c:v>4.8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</c:v>
                </c:pt>
                <c:pt idx="53">
                  <c:v>5.4</c:v>
                </c:pt>
                <c:pt idx="54">
                  <c:v>5.6</c:v>
                </c:pt>
                <c:pt idx="55">
                  <c:v>5.5</c:v>
                </c:pt>
                <c:pt idx="56">
                  <c:v>4.7</c:v>
                </c:pt>
                <c:pt idx="57">
                  <c:v>4.5999999999999996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58-480B-8A73-3DC6B62A96F4}"/>
            </c:ext>
          </c:extLst>
        </c:ser>
        <c:ser>
          <c:idx val="1"/>
          <c:order val="1"/>
          <c:tx>
            <c:strRef>
              <c:f>'Figure 3.A.5'!$D$1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3.A.5'!$B$2:$B$63</c:f>
              <c:numCache>
                <c:formatCode>General</c:formatCode>
                <c:ptCount val="62"/>
                <c:pt idx="5">
                  <c:v>2019</c:v>
                </c:pt>
                <c:pt idx="17">
                  <c:v>2020</c:v>
                </c:pt>
                <c:pt idx="29">
                  <c:v>2021</c:v>
                </c:pt>
                <c:pt idx="41">
                  <c:v>2022</c:v>
                </c:pt>
                <c:pt idx="53">
                  <c:v>2023</c:v>
                </c:pt>
                <c:pt idx="60">
                  <c:v>2024</c:v>
                </c:pt>
              </c:numCache>
            </c:numRef>
          </c:cat>
          <c:val>
            <c:numRef>
              <c:f>'Figure 3.A.5'!$D$2:$D$63</c:f>
              <c:numCache>
                <c:formatCode>General</c:formatCode>
                <c:ptCount val="62"/>
                <c:pt idx="0">
                  <c:v>1.1000000000000001</c:v>
                </c:pt>
                <c:pt idx="1">
                  <c:v>1</c:v>
                </c:pt>
                <c:pt idx="2">
                  <c:v>0.8</c:v>
                </c:pt>
                <c:pt idx="3">
                  <c:v>1.3</c:v>
                </c:pt>
                <c:pt idx="4">
                  <c:v>0.8</c:v>
                </c:pt>
                <c:pt idx="5">
                  <c:v>1.1000000000000001</c:v>
                </c:pt>
                <c:pt idx="6">
                  <c:v>0.9</c:v>
                </c:pt>
                <c:pt idx="7">
                  <c:v>0.9</c:v>
                </c:pt>
                <c:pt idx="8">
                  <c:v>1</c:v>
                </c:pt>
                <c:pt idx="9">
                  <c:v>1.1000000000000001</c:v>
                </c:pt>
                <c:pt idx="10">
                  <c:v>1.3</c:v>
                </c:pt>
                <c:pt idx="11">
                  <c:v>1.3</c:v>
                </c:pt>
                <c:pt idx="12">
                  <c:v>1.1000000000000001</c:v>
                </c:pt>
                <c:pt idx="13">
                  <c:v>1.2</c:v>
                </c:pt>
                <c:pt idx="14">
                  <c:v>1</c:v>
                </c:pt>
                <c:pt idx="15">
                  <c:v>0.9</c:v>
                </c:pt>
                <c:pt idx="16">
                  <c:v>0.9</c:v>
                </c:pt>
                <c:pt idx="17">
                  <c:v>0.8</c:v>
                </c:pt>
                <c:pt idx="18">
                  <c:v>1.2</c:v>
                </c:pt>
                <c:pt idx="19">
                  <c:v>0.4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1.4</c:v>
                </c:pt>
                <c:pt idx="25">
                  <c:v>1.1000000000000001</c:v>
                </c:pt>
                <c:pt idx="26">
                  <c:v>0.9</c:v>
                </c:pt>
                <c:pt idx="27">
                  <c:v>0.7</c:v>
                </c:pt>
                <c:pt idx="28">
                  <c:v>1</c:v>
                </c:pt>
                <c:pt idx="29">
                  <c:v>0.9</c:v>
                </c:pt>
                <c:pt idx="30">
                  <c:v>0.7</c:v>
                </c:pt>
                <c:pt idx="31">
                  <c:v>1.6</c:v>
                </c:pt>
                <c:pt idx="32">
                  <c:v>1.9</c:v>
                </c:pt>
                <c:pt idx="33">
                  <c:v>2</c:v>
                </c:pt>
                <c:pt idx="34">
                  <c:v>2.6</c:v>
                </c:pt>
                <c:pt idx="35">
                  <c:v>2.6</c:v>
                </c:pt>
                <c:pt idx="36">
                  <c:v>2.2999999999999998</c:v>
                </c:pt>
                <c:pt idx="37">
                  <c:v>2.7</c:v>
                </c:pt>
                <c:pt idx="38">
                  <c:v>3</c:v>
                </c:pt>
                <c:pt idx="39">
                  <c:v>3.5</c:v>
                </c:pt>
                <c:pt idx="40">
                  <c:v>3.8</c:v>
                </c:pt>
                <c:pt idx="41">
                  <c:v>3.7</c:v>
                </c:pt>
                <c:pt idx="42">
                  <c:v>4</c:v>
                </c:pt>
                <c:pt idx="43">
                  <c:v>4.3</c:v>
                </c:pt>
                <c:pt idx="44">
                  <c:v>4.8</c:v>
                </c:pt>
                <c:pt idx="45">
                  <c:v>5</c:v>
                </c:pt>
                <c:pt idx="46">
                  <c:v>5</c:v>
                </c:pt>
                <c:pt idx="47">
                  <c:v>5.2</c:v>
                </c:pt>
                <c:pt idx="48">
                  <c:v>5.3</c:v>
                </c:pt>
                <c:pt idx="49">
                  <c:v>5.6</c:v>
                </c:pt>
                <c:pt idx="50">
                  <c:v>5.7</c:v>
                </c:pt>
                <c:pt idx="51">
                  <c:v>5.6</c:v>
                </c:pt>
                <c:pt idx="52">
                  <c:v>5.3</c:v>
                </c:pt>
                <c:pt idx="53">
                  <c:v>5.5</c:v>
                </c:pt>
                <c:pt idx="54">
                  <c:v>5.5</c:v>
                </c:pt>
                <c:pt idx="55">
                  <c:v>5.3</c:v>
                </c:pt>
                <c:pt idx="56">
                  <c:v>4.5</c:v>
                </c:pt>
                <c:pt idx="57">
                  <c:v>4.2</c:v>
                </c:pt>
                <c:pt idx="58">
                  <c:v>3.6</c:v>
                </c:pt>
                <c:pt idx="59">
                  <c:v>3.4</c:v>
                </c:pt>
                <c:pt idx="60">
                  <c:v>3.3</c:v>
                </c:pt>
                <c:pt idx="61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58-480B-8A73-3DC6B62A96F4}"/>
            </c:ext>
          </c:extLst>
        </c:ser>
        <c:ser>
          <c:idx val="2"/>
          <c:order val="2"/>
          <c:tx>
            <c:strRef>
              <c:f>'Figure 3.A.5'!$E$1</c:f>
              <c:strCache>
                <c:ptCount val="1"/>
                <c:pt idx="0">
                  <c:v>Inflation Expectations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3.A.5'!$B$2:$B$63</c:f>
              <c:numCache>
                <c:formatCode>General</c:formatCode>
                <c:ptCount val="62"/>
                <c:pt idx="5">
                  <c:v>2019</c:v>
                </c:pt>
                <c:pt idx="17">
                  <c:v>2020</c:v>
                </c:pt>
                <c:pt idx="29">
                  <c:v>2021</c:v>
                </c:pt>
                <c:pt idx="41">
                  <c:v>2022</c:v>
                </c:pt>
                <c:pt idx="53">
                  <c:v>2023</c:v>
                </c:pt>
                <c:pt idx="60">
                  <c:v>2024</c:v>
                </c:pt>
              </c:numCache>
            </c:numRef>
          </c:cat>
          <c:val>
            <c:numRef>
              <c:f>'Figure 3.A.5'!$E$2:$E$63</c:f>
              <c:numCache>
                <c:formatCode>General</c:formatCode>
                <c:ptCount val="62"/>
                <c:pt idx="14">
                  <c:v>2.8</c:v>
                </c:pt>
                <c:pt idx="15">
                  <c:v>2.5</c:v>
                </c:pt>
                <c:pt idx="16">
                  <c:v>2.1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1.9</c:v>
                </c:pt>
                <c:pt idx="21">
                  <c:v>2</c:v>
                </c:pt>
                <c:pt idx="22">
                  <c:v>1.9</c:v>
                </c:pt>
                <c:pt idx="23">
                  <c:v>1.9</c:v>
                </c:pt>
                <c:pt idx="24">
                  <c:v>1.9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2.1</c:v>
                </c:pt>
                <c:pt idx="30">
                  <c:v>2.1</c:v>
                </c:pt>
                <c:pt idx="31">
                  <c:v>2.4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3.2</c:v>
                </c:pt>
                <c:pt idx="37">
                  <c:v>5</c:v>
                </c:pt>
                <c:pt idx="38">
                  <c:v>5</c:v>
                </c:pt>
                <c:pt idx="39">
                  <c:v>4.9000000000000004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5.0999999999999996</c:v>
                </c:pt>
                <c:pt idx="44">
                  <c:v>5.4</c:v>
                </c:pt>
                <c:pt idx="45">
                  <c:v>5</c:v>
                </c:pt>
                <c:pt idx="46">
                  <c:v>5</c:v>
                </c:pt>
                <c:pt idx="47">
                  <c:v>4.9000000000000004</c:v>
                </c:pt>
                <c:pt idx="48">
                  <c:v>4.5999999999999996</c:v>
                </c:pt>
                <c:pt idx="49">
                  <c:v>5</c:v>
                </c:pt>
                <c:pt idx="50">
                  <c:v>4.0999999999999996</c:v>
                </c:pt>
                <c:pt idx="51">
                  <c:v>3.9</c:v>
                </c:pt>
                <c:pt idx="52">
                  <c:v>3.4</c:v>
                </c:pt>
                <c:pt idx="53">
                  <c:v>3.4</c:v>
                </c:pt>
                <c:pt idx="54">
                  <c:v>3.5</c:v>
                </c:pt>
                <c:pt idx="55">
                  <c:v>4</c:v>
                </c:pt>
                <c:pt idx="56">
                  <c:v>4</c:v>
                </c:pt>
                <c:pt idx="57">
                  <c:v>3.5</c:v>
                </c:pt>
                <c:pt idx="58">
                  <c:v>3.2</c:v>
                </c:pt>
                <c:pt idx="59">
                  <c:v>3.2</c:v>
                </c:pt>
                <c:pt idx="60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58-480B-8A73-3DC6B62A96F4}"/>
            </c:ext>
          </c:extLst>
        </c:ser>
        <c:ser>
          <c:idx val="4"/>
          <c:order val="4"/>
          <c:tx>
            <c:strRef>
              <c:f>'Figure 3.A.5'!$H$1</c:f>
              <c:strCache>
                <c:ptCount val="1"/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3.A.5'!$B$2:$B$63</c:f>
              <c:numCache>
                <c:formatCode>General</c:formatCode>
                <c:ptCount val="62"/>
                <c:pt idx="5">
                  <c:v>2019</c:v>
                </c:pt>
                <c:pt idx="17">
                  <c:v>2020</c:v>
                </c:pt>
                <c:pt idx="29">
                  <c:v>2021</c:v>
                </c:pt>
                <c:pt idx="41">
                  <c:v>2022</c:v>
                </c:pt>
                <c:pt idx="53">
                  <c:v>2023</c:v>
                </c:pt>
                <c:pt idx="60">
                  <c:v>2024</c:v>
                </c:pt>
              </c:numCache>
            </c:numRef>
          </c:cat>
          <c:val>
            <c:numRef>
              <c:f>'Figure 3.A.5'!$H$2:$H$63</c:f>
              <c:numCache>
                <c:formatCode>General</c:formatCode>
                <c:ptCount val="6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058-480B-8A73-3DC6B62A9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484880"/>
        <c:axId val="491484096"/>
      </c:lineChart>
      <c:lineChart>
        <c:grouping val="standard"/>
        <c:varyColors val="0"/>
        <c:ser>
          <c:idx val="5"/>
          <c:order val="3"/>
          <c:tx>
            <c:strRef>
              <c:f>'Figure 3.A.5'!$F$1</c:f>
              <c:strCache>
                <c:ptCount val="1"/>
                <c:pt idx="0">
                  <c:v>Wage Inflation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'Figure 3.A.5'!$F$2:$F$63</c:f>
              <c:numCache>
                <c:formatCode>General</c:formatCode>
                <c:ptCount val="62"/>
                <c:pt idx="0">
                  <c:v>2.4</c:v>
                </c:pt>
                <c:pt idx="1">
                  <c:v>2.4</c:v>
                </c:pt>
                <c:pt idx="2">
                  <c:v>2.4</c:v>
                </c:pt>
                <c:pt idx="3">
                  <c:v>2.9</c:v>
                </c:pt>
                <c:pt idx="4">
                  <c:v>2.9</c:v>
                </c:pt>
                <c:pt idx="5">
                  <c:v>2.9</c:v>
                </c:pt>
                <c:pt idx="6">
                  <c:v>2.4</c:v>
                </c:pt>
                <c:pt idx="7">
                  <c:v>2.4</c:v>
                </c:pt>
                <c:pt idx="8">
                  <c:v>2.4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3.9</c:v>
                </c:pt>
                <c:pt idx="13">
                  <c:v>3.9</c:v>
                </c:pt>
                <c:pt idx="14">
                  <c:v>3.9</c:v>
                </c:pt>
                <c:pt idx="15">
                  <c:v>3.8</c:v>
                </c:pt>
                <c:pt idx="16">
                  <c:v>3.8</c:v>
                </c:pt>
                <c:pt idx="17">
                  <c:v>3.8</c:v>
                </c:pt>
                <c:pt idx="18">
                  <c:v>3.7</c:v>
                </c:pt>
                <c:pt idx="19">
                  <c:v>3.7</c:v>
                </c:pt>
                <c:pt idx="20">
                  <c:v>3.7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0.8</c:v>
                </c:pt>
                <c:pt idx="25">
                  <c:v>0.8</c:v>
                </c:pt>
                <c:pt idx="26">
                  <c:v>0.8</c:v>
                </c:pt>
                <c:pt idx="27">
                  <c:v>-0.6</c:v>
                </c:pt>
                <c:pt idx="28">
                  <c:v>-0.6</c:v>
                </c:pt>
                <c:pt idx="29">
                  <c:v>-0.6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2.1</c:v>
                </c:pt>
                <c:pt idx="34">
                  <c:v>2.1</c:v>
                </c:pt>
                <c:pt idx="35">
                  <c:v>2.1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4.5999999999999996</c:v>
                </c:pt>
                <c:pt idx="40">
                  <c:v>4.5999999999999996</c:v>
                </c:pt>
                <c:pt idx="41">
                  <c:v>4.5999999999999996</c:v>
                </c:pt>
                <c:pt idx="42">
                  <c:v>2.7</c:v>
                </c:pt>
                <c:pt idx="43">
                  <c:v>2.7</c:v>
                </c:pt>
                <c:pt idx="44">
                  <c:v>2.7</c:v>
                </c:pt>
                <c:pt idx="45">
                  <c:v>5.3</c:v>
                </c:pt>
                <c:pt idx="46">
                  <c:v>5.3</c:v>
                </c:pt>
                <c:pt idx="47">
                  <c:v>5.3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4.5999999999999996</c:v>
                </c:pt>
                <c:pt idx="52">
                  <c:v>4.5999999999999996</c:v>
                </c:pt>
                <c:pt idx="53">
                  <c:v>4.5999999999999996</c:v>
                </c:pt>
                <c:pt idx="54">
                  <c:v>5.3</c:v>
                </c:pt>
                <c:pt idx="55">
                  <c:v>5.3</c:v>
                </c:pt>
                <c:pt idx="56">
                  <c:v>5.3</c:v>
                </c:pt>
                <c:pt idx="57">
                  <c:v>4.5</c:v>
                </c:pt>
                <c:pt idx="58">
                  <c:v>4.5</c:v>
                </c:pt>
                <c:pt idx="59">
                  <c:v>4.5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179-426E-94FE-A7B17473F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485664"/>
        <c:axId val="491483704"/>
      </c:lineChart>
      <c:catAx>
        <c:axId val="49148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1484096"/>
        <c:crosses val="autoZero"/>
        <c:auto val="1"/>
        <c:lblAlgn val="ctr"/>
        <c:lblOffset val="100"/>
        <c:noMultiLvlLbl val="0"/>
      </c:catAx>
      <c:valAx>
        <c:axId val="491484096"/>
        <c:scaling>
          <c:orientation val="minMax"/>
          <c:min val="-1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1484880"/>
        <c:crosses val="autoZero"/>
        <c:crossBetween val="between"/>
      </c:valAx>
      <c:valAx>
        <c:axId val="491483704"/>
        <c:scaling>
          <c:orientation val="minMax"/>
          <c:max val="7"/>
          <c:min val="-1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1485664"/>
        <c:crosses val="max"/>
        <c:crossBetween val="between"/>
      </c:valAx>
      <c:catAx>
        <c:axId val="491485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14837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4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delete val="1"/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5.707130358705164E-3"/>
          <c:y val="5.2991575353780081E-2"/>
          <c:w val="0.61636351706036741"/>
          <c:h val="0.1802448470165005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78296748540617E-2"/>
          <c:y val="0.12078817733990148"/>
          <c:w val="0.84043406502918772"/>
          <c:h val="0.77494278732399824"/>
        </c:manualLayout>
      </c:layout>
      <c:lineChart>
        <c:grouping val="standard"/>
        <c:varyColors val="0"/>
        <c:ser>
          <c:idx val="0"/>
          <c:order val="0"/>
          <c:tx>
            <c:strRef>
              <c:f>'Figure 3.A.6'!$C$1</c:f>
              <c:strCache>
                <c:ptCount val="1"/>
                <c:pt idx="0">
                  <c:v>Germany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3.A.6'!$B$86:$B$157</c:f>
              <c:numCache>
                <c:formatCode>General</c:formatCode>
                <c:ptCount val="72"/>
                <c:pt idx="5">
                  <c:v>2018</c:v>
                </c:pt>
                <c:pt idx="17">
                  <c:v>2019</c:v>
                </c:pt>
                <c:pt idx="29">
                  <c:v>2020</c:v>
                </c:pt>
                <c:pt idx="41">
                  <c:v>2021</c:v>
                </c:pt>
                <c:pt idx="53">
                  <c:v>2022</c:v>
                </c:pt>
                <c:pt idx="65">
                  <c:v>2023</c:v>
                </c:pt>
              </c:numCache>
            </c:numRef>
          </c:cat>
          <c:val>
            <c:numRef>
              <c:f>'Figure 3.A.6'!$C$86:$C$157</c:f>
              <c:numCache>
                <c:formatCode>General</c:formatCode>
                <c:ptCount val="72"/>
                <c:pt idx="0">
                  <c:v>1608</c:v>
                </c:pt>
                <c:pt idx="1">
                  <c:v>1624</c:v>
                </c:pt>
                <c:pt idx="2">
                  <c:v>1788</c:v>
                </c:pt>
                <c:pt idx="3">
                  <c:v>1729</c:v>
                </c:pt>
                <c:pt idx="4">
                  <c:v>1616</c:v>
                </c:pt>
                <c:pt idx="5">
                  <c:v>1603</c:v>
                </c:pt>
                <c:pt idx="6">
                  <c:v>1641</c:v>
                </c:pt>
                <c:pt idx="7">
                  <c:v>1616</c:v>
                </c:pt>
                <c:pt idx="8">
                  <c:v>1490</c:v>
                </c:pt>
                <c:pt idx="9">
                  <c:v>1694</c:v>
                </c:pt>
                <c:pt idx="10">
                  <c:v>1527</c:v>
                </c:pt>
                <c:pt idx="11">
                  <c:v>1366</c:v>
                </c:pt>
                <c:pt idx="12">
                  <c:v>1700</c:v>
                </c:pt>
                <c:pt idx="13">
                  <c:v>1579</c:v>
                </c:pt>
                <c:pt idx="14">
                  <c:v>1582</c:v>
                </c:pt>
                <c:pt idx="15">
                  <c:v>1689</c:v>
                </c:pt>
                <c:pt idx="16">
                  <c:v>1670</c:v>
                </c:pt>
                <c:pt idx="17">
                  <c:v>1384</c:v>
                </c:pt>
                <c:pt idx="18">
                  <c:v>1644</c:v>
                </c:pt>
                <c:pt idx="19">
                  <c:v>1626</c:v>
                </c:pt>
                <c:pt idx="20">
                  <c:v>1507</c:v>
                </c:pt>
                <c:pt idx="21">
                  <c:v>1592</c:v>
                </c:pt>
                <c:pt idx="22">
                  <c:v>1413</c:v>
                </c:pt>
                <c:pt idx="23">
                  <c:v>1363</c:v>
                </c:pt>
                <c:pt idx="24">
                  <c:v>1609</c:v>
                </c:pt>
                <c:pt idx="25">
                  <c:v>1529</c:v>
                </c:pt>
                <c:pt idx="26">
                  <c:v>1545</c:v>
                </c:pt>
                <c:pt idx="27">
                  <c:v>1465</c:v>
                </c:pt>
                <c:pt idx="28">
                  <c:v>1504</c:v>
                </c:pt>
                <c:pt idx="29">
                  <c:v>1354</c:v>
                </c:pt>
                <c:pt idx="30">
                  <c:v>1369</c:v>
                </c:pt>
                <c:pt idx="31">
                  <c:v>1051</c:v>
                </c:pt>
                <c:pt idx="32">
                  <c:v>1065</c:v>
                </c:pt>
                <c:pt idx="33">
                  <c:v>1084</c:v>
                </c:pt>
                <c:pt idx="34">
                  <c:v>1046</c:v>
                </c:pt>
                <c:pt idx="35">
                  <c:v>1219</c:v>
                </c:pt>
                <c:pt idx="36">
                  <c:v>1108</c:v>
                </c:pt>
                <c:pt idx="37">
                  <c:v>1195</c:v>
                </c:pt>
                <c:pt idx="38">
                  <c:v>1459</c:v>
                </c:pt>
                <c:pt idx="39">
                  <c:v>1333</c:v>
                </c:pt>
                <c:pt idx="40">
                  <c:v>1116</c:v>
                </c:pt>
                <c:pt idx="41">
                  <c:v>1197</c:v>
                </c:pt>
                <c:pt idx="42">
                  <c:v>1200</c:v>
                </c:pt>
                <c:pt idx="43">
                  <c:v>1029</c:v>
                </c:pt>
                <c:pt idx="44">
                  <c:v>1045</c:v>
                </c:pt>
                <c:pt idx="45">
                  <c:v>1056</c:v>
                </c:pt>
                <c:pt idx="46">
                  <c:v>1094</c:v>
                </c:pt>
                <c:pt idx="47">
                  <c:v>1161</c:v>
                </c:pt>
                <c:pt idx="48">
                  <c:v>1057</c:v>
                </c:pt>
                <c:pt idx="49">
                  <c:v>1132</c:v>
                </c:pt>
                <c:pt idx="50">
                  <c:v>1294</c:v>
                </c:pt>
                <c:pt idx="51">
                  <c:v>1248</c:v>
                </c:pt>
                <c:pt idx="52">
                  <c:v>1242</c:v>
                </c:pt>
                <c:pt idx="53">
                  <c:v>1140</c:v>
                </c:pt>
                <c:pt idx="54">
                  <c:v>1154</c:v>
                </c:pt>
                <c:pt idx="55">
                  <c:v>1147</c:v>
                </c:pt>
                <c:pt idx="56">
                  <c:v>1229</c:v>
                </c:pt>
                <c:pt idx="57">
                  <c:v>1245</c:v>
                </c:pt>
                <c:pt idx="58">
                  <c:v>1312</c:v>
                </c:pt>
                <c:pt idx="59">
                  <c:v>1390</c:v>
                </c:pt>
                <c:pt idx="60">
                  <c:v>1271</c:v>
                </c:pt>
                <c:pt idx="61">
                  <c:v>1362</c:v>
                </c:pt>
                <c:pt idx="62">
                  <c:v>1484</c:v>
                </c:pt>
                <c:pt idx="63">
                  <c:v>1428</c:v>
                </c:pt>
                <c:pt idx="64">
                  <c:v>1478</c:v>
                </c:pt>
                <c:pt idx="65">
                  <c:v>1548</c:v>
                </c:pt>
                <c:pt idx="66">
                  <c:v>1586</c:v>
                </c:pt>
                <c:pt idx="67">
                  <c:v>1556</c:v>
                </c:pt>
                <c:pt idx="68">
                  <c:v>1557</c:v>
                </c:pt>
                <c:pt idx="69">
                  <c:v>1481</c:v>
                </c:pt>
                <c:pt idx="70">
                  <c:v>1513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8B7-4CAB-9BF6-74948EE462D1}"/>
            </c:ext>
          </c:extLst>
        </c:ser>
        <c:ser>
          <c:idx val="1"/>
          <c:order val="1"/>
          <c:tx>
            <c:strRef>
              <c:f>'Figure 3.A.6'!$D$1</c:f>
              <c:strCache>
                <c:ptCount val="1"/>
                <c:pt idx="0">
                  <c:v>France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3.A.6'!$B$86:$B$157</c:f>
              <c:numCache>
                <c:formatCode>General</c:formatCode>
                <c:ptCount val="72"/>
                <c:pt idx="5">
                  <c:v>2018</c:v>
                </c:pt>
                <c:pt idx="17">
                  <c:v>2019</c:v>
                </c:pt>
                <c:pt idx="29">
                  <c:v>2020</c:v>
                </c:pt>
                <c:pt idx="41">
                  <c:v>2021</c:v>
                </c:pt>
                <c:pt idx="53">
                  <c:v>2022</c:v>
                </c:pt>
                <c:pt idx="65">
                  <c:v>2023</c:v>
                </c:pt>
              </c:numCache>
            </c:numRef>
          </c:cat>
          <c:val>
            <c:numRef>
              <c:f>'Figure 3.A.6'!$D$86:$D$157</c:f>
              <c:numCache>
                <c:formatCode>General</c:formatCode>
                <c:ptCount val="72"/>
                <c:pt idx="0">
                  <c:v>4173</c:v>
                </c:pt>
                <c:pt idx="1">
                  <c:v>4480</c:v>
                </c:pt>
                <c:pt idx="2">
                  <c:v>4498</c:v>
                </c:pt>
                <c:pt idx="3">
                  <c:v>4583</c:v>
                </c:pt>
                <c:pt idx="4">
                  <c:v>4625</c:v>
                </c:pt>
                <c:pt idx="5">
                  <c:v>4540</c:v>
                </c:pt>
                <c:pt idx="6">
                  <c:v>4423</c:v>
                </c:pt>
                <c:pt idx="7">
                  <c:v>4772</c:v>
                </c:pt>
                <c:pt idx="8">
                  <c:v>4763</c:v>
                </c:pt>
                <c:pt idx="9">
                  <c:v>4630</c:v>
                </c:pt>
                <c:pt idx="10">
                  <c:v>4222</c:v>
                </c:pt>
                <c:pt idx="11">
                  <c:v>4483</c:v>
                </c:pt>
                <c:pt idx="12">
                  <c:v>4576</c:v>
                </c:pt>
                <c:pt idx="13">
                  <c:v>4499</c:v>
                </c:pt>
                <c:pt idx="14">
                  <c:v>4559</c:v>
                </c:pt>
                <c:pt idx="15">
                  <c:v>4510</c:v>
                </c:pt>
                <c:pt idx="16">
                  <c:v>4271</c:v>
                </c:pt>
                <c:pt idx="17">
                  <c:v>4467</c:v>
                </c:pt>
                <c:pt idx="18">
                  <c:v>4174</c:v>
                </c:pt>
                <c:pt idx="19">
                  <c:v>4065</c:v>
                </c:pt>
                <c:pt idx="20">
                  <c:v>4124</c:v>
                </c:pt>
                <c:pt idx="21">
                  <c:v>4067</c:v>
                </c:pt>
                <c:pt idx="22">
                  <c:v>4259</c:v>
                </c:pt>
                <c:pt idx="23">
                  <c:v>3953</c:v>
                </c:pt>
                <c:pt idx="24">
                  <c:v>3401</c:v>
                </c:pt>
                <c:pt idx="25">
                  <c:v>3754</c:v>
                </c:pt>
                <c:pt idx="26">
                  <c:v>2437</c:v>
                </c:pt>
                <c:pt idx="27">
                  <c:v>1397</c:v>
                </c:pt>
                <c:pt idx="28">
                  <c:v>1748</c:v>
                </c:pt>
                <c:pt idx="29">
                  <c:v>2674</c:v>
                </c:pt>
                <c:pt idx="30">
                  <c:v>2767</c:v>
                </c:pt>
                <c:pt idx="31">
                  <c:v>3500</c:v>
                </c:pt>
                <c:pt idx="32">
                  <c:v>2506</c:v>
                </c:pt>
                <c:pt idx="33">
                  <c:v>2382</c:v>
                </c:pt>
                <c:pt idx="34">
                  <c:v>2308</c:v>
                </c:pt>
                <c:pt idx="35">
                  <c:v>2184</c:v>
                </c:pt>
                <c:pt idx="36">
                  <c:v>2326</c:v>
                </c:pt>
                <c:pt idx="37">
                  <c:v>2017</c:v>
                </c:pt>
                <c:pt idx="38">
                  <c:v>2186</c:v>
                </c:pt>
                <c:pt idx="39">
                  <c:v>2079</c:v>
                </c:pt>
                <c:pt idx="40">
                  <c:v>2329</c:v>
                </c:pt>
                <c:pt idx="41">
                  <c:v>2121</c:v>
                </c:pt>
                <c:pt idx="42">
                  <c:v>2047</c:v>
                </c:pt>
                <c:pt idx="43">
                  <c:v>3338</c:v>
                </c:pt>
                <c:pt idx="44">
                  <c:v>2031</c:v>
                </c:pt>
                <c:pt idx="45">
                  <c:v>2294</c:v>
                </c:pt>
                <c:pt idx="46">
                  <c:v>2354</c:v>
                </c:pt>
                <c:pt idx="47">
                  <c:v>2425</c:v>
                </c:pt>
                <c:pt idx="48">
                  <c:v>2700</c:v>
                </c:pt>
                <c:pt idx="49">
                  <c:v>3054</c:v>
                </c:pt>
                <c:pt idx="50">
                  <c:v>3212</c:v>
                </c:pt>
                <c:pt idx="51">
                  <c:v>3362</c:v>
                </c:pt>
                <c:pt idx="52">
                  <c:v>3086</c:v>
                </c:pt>
                <c:pt idx="53">
                  <c:v>3439</c:v>
                </c:pt>
                <c:pt idx="54">
                  <c:v>3615</c:v>
                </c:pt>
                <c:pt idx="55">
                  <c:v>3964</c:v>
                </c:pt>
                <c:pt idx="56">
                  <c:v>3708</c:v>
                </c:pt>
                <c:pt idx="57">
                  <c:v>3789</c:v>
                </c:pt>
                <c:pt idx="58">
                  <c:v>3899</c:v>
                </c:pt>
                <c:pt idx="59">
                  <c:v>3509</c:v>
                </c:pt>
                <c:pt idx="60">
                  <c:v>4198</c:v>
                </c:pt>
                <c:pt idx="61">
                  <c:v>4363</c:v>
                </c:pt>
                <c:pt idx="62">
                  <c:v>4645</c:v>
                </c:pt>
                <c:pt idx="63">
                  <c:v>4619</c:v>
                </c:pt>
                <c:pt idx="64">
                  <c:v>4885</c:v>
                </c:pt>
                <c:pt idx="65">
                  <c:v>4416</c:v>
                </c:pt>
                <c:pt idx="66">
                  <c:v>4611</c:v>
                </c:pt>
                <c:pt idx="67">
                  <c:v>4314</c:v>
                </c:pt>
                <c:pt idx="68">
                  <c:v>4859</c:v>
                </c:pt>
                <c:pt idx="69">
                  <c:v>5082</c:v>
                </c:pt>
                <c:pt idx="70">
                  <c:v>5183</c:v>
                </c:pt>
                <c:pt idx="71">
                  <c:v>5252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8B7-4CAB-9BF6-74948EE46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489192"/>
        <c:axId val="491485272"/>
      </c:lineChart>
      <c:lineChart>
        <c:grouping val="standard"/>
        <c:varyColors val="0"/>
        <c:ser>
          <c:idx val="2"/>
          <c:order val="2"/>
          <c:tx>
            <c:strRef>
              <c:f>'Figure 3.A.6'!$E$1</c:f>
              <c:strCache>
                <c:ptCount val="1"/>
                <c:pt idx="0">
                  <c:v>Italy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/>
              </a:solidFill>
              <a:ln w="12700">
                <a:solidFill>
                  <a:schemeClr val="accent5"/>
                </a:solidFill>
              </a:ln>
              <a:effectLst/>
            </c:spPr>
          </c:marker>
          <c:cat>
            <c:numRef>
              <c:f>'Figure 3.A.6'!$B$86:$B$157</c:f>
              <c:numCache>
                <c:formatCode>General</c:formatCode>
                <c:ptCount val="72"/>
                <c:pt idx="5">
                  <c:v>2018</c:v>
                </c:pt>
                <c:pt idx="17">
                  <c:v>2019</c:v>
                </c:pt>
                <c:pt idx="29">
                  <c:v>2020</c:v>
                </c:pt>
                <c:pt idx="41">
                  <c:v>2021</c:v>
                </c:pt>
                <c:pt idx="53">
                  <c:v>2022</c:v>
                </c:pt>
                <c:pt idx="65">
                  <c:v>2023</c:v>
                </c:pt>
              </c:numCache>
            </c:numRef>
          </c:cat>
          <c:val>
            <c:numRef>
              <c:f>'Figure 3.A.6'!$E$86:$E$157</c:f>
              <c:numCache>
                <c:formatCode>General</c:formatCode>
                <c:ptCount val="72"/>
                <c:pt idx="2">
                  <c:v>2919</c:v>
                </c:pt>
                <c:pt idx="5">
                  <c:v>2806</c:v>
                </c:pt>
                <c:pt idx="8">
                  <c:v>2754</c:v>
                </c:pt>
                <c:pt idx="11">
                  <c:v>2684</c:v>
                </c:pt>
                <c:pt idx="14">
                  <c:v>2821</c:v>
                </c:pt>
                <c:pt idx="17">
                  <c:v>2675</c:v>
                </c:pt>
                <c:pt idx="20">
                  <c:v>2859</c:v>
                </c:pt>
                <c:pt idx="23">
                  <c:v>2754</c:v>
                </c:pt>
                <c:pt idx="26">
                  <c:v>2262</c:v>
                </c:pt>
                <c:pt idx="29">
                  <c:v>653</c:v>
                </c:pt>
                <c:pt idx="32">
                  <c:v>2119</c:v>
                </c:pt>
                <c:pt idx="35">
                  <c:v>2553</c:v>
                </c:pt>
                <c:pt idx="38">
                  <c:v>2502</c:v>
                </c:pt>
                <c:pt idx="41">
                  <c:v>2245</c:v>
                </c:pt>
                <c:pt idx="44">
                  <c:v>2266</c:v>
                </c:pt>
                <c:pt idx="47">
                  <c:v>2001</c:v>
                </c:pt>
                <c:pt idx="50">
                  <c:v>1925</c:v>
                </c:pt>
                <c:pt idx="53">
                  <c:v>1886</c:v>
                </c:pt>
                <c:pt idx="56">
                  <c:v>1853</c:v>
                </c:pt>
                <c:pt idx="59">
                  <c:v>1518</c:v>
                </c:pt>
                <c:pt idx="62">
                  <c:v>1817</c:v>
                </c:pt>
                <c:pt idx="65">
                  <c:v>1889</c:v>
                </c:pt>
                <c:pt idx="68">
                  <c:v>1991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B7-4CAB-9BF6-74948EE46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484488"/>
        <c:axId val="491490760"/>
      </c:lineChart>
      <c:catAx>
        <c:axId val="491489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1485272"/>
        <c:crosses val="autoZero"/>
        <c:auto val="1"/>
        <c:lblAlgn val="ctr"/>
        <c:lblOffset val="100"/>
        <c:noMultiLvlLbl val="0"/>
      </c:catAx>
      <c:valAx>
        <c:axId val="491485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1489192"/>
        <c:crosses val="autoZero"/>
        <c:crossBetween val="between"/>
      </c:valAx>
      <c:valAx>
        <c:axId val="491490760"/>
        <c:scaling>
          <c:orientation val="minMax"/>
          <c:max val="70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1484488"/>
        <c:crosses val="max"/>
        <c:crossBetween val="between"/>
      </c:valAx>
      <c:catAx>
        <c:axId val="491484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14907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6393AE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16670319814317416"/>
          <c:y val="0.110935960591133"/>
          <c:w val="0.54872528843081714"/>
          <c:h val="7.771396996428077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807839923946313E-2"/>
          <c:y val="6.1407241219248024E-2"/>
          <c:w val="0.90438432015210735"/>
          <c:h val="0.8663825708735192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'Figure 3.A.7'!$J$1</c:f>
              <c:strCache>
                <c:ptCount val="1"/>
                <c:pt idx="0">
                  <c:v>Domestic Demand</c:v>
                </c:pt>
              </c:strCache>
            </c:strRef>
          </c:tx>
          <c:spPr>
            <a:solidFill>
              <a:srgbClr val="D39C1F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strRef>
              <c:f>'Figure 3.A.7'!$A$30:$A$37</c:f>
              <c:strCache>
                <c:ptCount val="8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2023/4*</c:v>
                </c:pt>
              </c:strCache>
            </c:strRef>
          </c:cat>
          <c:val>
            <c:numRef>
              <c:f>'Figure 3.A.7'!$J$30:$J$37</c:f>
              <c:numCache>
                <c:formatCode>#,##0.00</c:formatCode>
                <c:ptCount val="8"/>
                <c:pt idx="0">
                  <c:v>4.3337619341657714</c:v>
                </c:pt>
                <c:pt idx="1">
                  <c:v>-1.2961135548648661</c:v>
                </c:pt>
                <c:pt idx="2">
                  <c:v>-1.141472686968606</c:v>
                </c:pt>
                <c:pt idx="3">
                  <c:v>0.39295831401221604</c:v>
                </c:pt>
                <c:pt idx="4">
                  <c:v>2.6318893406965111</c:v>
                </c:pt>
                <c:pt idx="5">
                  <c:v>7.1247993092994388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EC-4F7E-848B-568C1F006565}"/>
            </c:ext>
          </c:extLst>
        </c:ser>
        <c:ser>
          <c:idx val="1"/>
          <c:order val="1"/>
          <c:tx>
            <c:strRef>
              <c:f>'Figure 3.A.7'!$F$1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  <a:effectLst/>
          </c:spPr>
          <c:invertIfNegative val="0"/>
          <c:cat>
            <c:strRef>
              <c:f>'Figure 3.A.7'!$A$30:$A$37</c:f>
              <c:strCache>
                <c:ptCount val="8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2023/4*</c:v>
                </c:pt>
              </c:strCache>
            </c:strRef>
          </c:cat>
          <c:val>
            <c:numRef>
              <c:f>'Figure 3.A.7'!$F$30:$F$37</c:f>
              <c:numCache>
                <c:formatCode>#,##0.00</c:formatCode>
                <c:ptCount val="8"/>
                <c:pt idx="0">
                  <c:v>1.1153828207873835</c:v>
                </c:pt>
                <c:pt idx="1">
                  <c:v>-4.7796289430638375</c:v>
                </c:pt>
                <c:pt idx="2">
                  <c:v>-8.1206639514052643</c:v>
                </c:pt>
                <c:pt idx="3">
                  <c:v>-4.1219935904700895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EC-4F7E-848B-568C1F006565}"/>
            </c:ext>
          </c:extLst>
        </c:ser>
        <c:ser>
          <c:idx val="2"/>
          <c:order val="2"/>
          <c:tx>
            <c:strRef>
              <c:f>'Figure 3.A.7'!$G$1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3.A.7'!$A$30:$A$37</c:f>
              <c:strCache>
                <c:ptCount val="8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2023/4*</c:v>
                </c:pt>
              </c:strCache>
            </c:strRef>
          </c:cat>
          <c:val>
            <c:numRef>
              <c:f>'Figure 3.A.7'!$G$30:$G$37</c:f>
              <c:numCache>
                <c:formatCode>#,##0.00</c:formatCode>
                <c:ptCount val="8"/>
                <c:pt idx="0">
                  <c:v>-0.28940931278999299</c:v>
                </c:pt>
                <c:pt idx="1">
                  <c:v>6.023763421654337</c:v>
                </c:pt>
                <c:pt idx="2">
                  <c:v>4.2033765569902579</c:v>
                </c:pt>
                <c:pt idx="3">
                  <c:v>2.2293887514400099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EC-4F7E-848B-568C1F006565}"/>
            </c:ext>
          </c:extLst>
        </c:ser>
        <c:ser>
          <c:idx val="3"/>
          <c:order val="3"/>
          <c:tx>
            <c:strRef>
              <c:f>'Figure 3.A.7'!$H$1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rgbClr val="B8561D"/>
            </a:solidFill>
            <a:ln>
              <a:solidFill>
                <a:srgbClr val="B8561D"/>
              </a:solidFill>
            </a:ln>
            <a:effectLst/>
          </c:spPr>
          <c:invertIfNegative val="0"/>
          <c:cat>
            <c:strRef>
              <c:f>'Figure 3.A.7'!$A$30:$A$37</c:f>
              <c:strCache>
                <c:ptCount val="8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2023/4*</c:v>
                </c:pt>
              </c:strCache>
            </c:strRef>
          </c:cat>
          <c:val>
            <c:numRef>
              <c:f>'Figure 3.A.7'!$H$30:$H$37</c:f>
              <c:numCache>
                <c:formatCode>#,##0.00</c:formatCode>
                <c:ptCount val="8"/>
                <c:pt idx="4">
                  <c:v>-6.61667071601698</c:v>
                </c:pt>
                <c:pt idx="5">
                  <c:v>-4.4701611082196706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EC-4F7E-848B-568C1F006565}"/>
            </c:ext>
          </c:extLst>
        </c:ser>
        <c:ser>
          <c:idx val="0"/>
          <c:order val="4"/>
          <c:tx>
            <c:strRef>
              <c:f>'Figure 3.A.7'!$E$1</c:f>
              <c:strCache>
                <c:ptCount val="1"/>
                <c:pt idx="0">
                  <c:v>Changes in inventories</c:v>
                </c:pt>
              </c:strCache>
            </c:strRef>
          </c:tx>
          <c:spPr>
            <a:solidFill>
              <a:srgbClr val="6393AE"/>
            </a:solidFill>
            <a:ln>
              <a:noFill/>
            </a:ln>
            <a:effectLst/>
          </c:spPr>
          <c:invertIfNegative val="0"/>
          <c:cat>
            <c:strRef>
              <c:f>'Figure 3.A.7'!$A$30:$A$37</c:f>
              <c:strCache>
                <c:ptCount val="8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2023/4*</c:v>
                </c:pt>
              </c:strCache>
            </c:strRef>
          </c:cat>
          <c:val>
            <c:numRef>
              <c:f>'Figure 3.A.7'!$E$30:$E$37</c:f>
              <c:numCache>
                <c:formatCode>#,##0.00</c:formatCode>
                <c:ptCount val="8"/>
                <c:pt idx="0">
                  <c:v>-2.3991126578210857</c:v>
                </c:pt>
                <c:pt idx="1">
                  <c:v>-4.5882236386652977</c:v>
                </c:pt>
                <c:pt idx="2">
                  <c:v>0.96930007602362389</c:v>
                </c:pt>
                <c:pt idx="3">
                  <c:v>-1.4550220003805423</c:v>
                </c:pt>
                <c:pt idx="4">
                  <c:v>1.7513376194121519</c:v>
                </c:pt>
                <c:pt idx="5">
                  <c:v>1.6839911047717546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EC-4F7E-848B-568C1F006565}"/>
            </c:ext>
          </c:extLst>
        </c:ser>
        <c:ser>
          <c:idx val="4"/>
          <c:order val="5"/>
          <c:tx>
            <c:strRef>
              <c:f>'Figure 3.A.7'!$I$1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275A82"/>
            </a:solidFill>
            <a:ln>
              <a:noFill/>
            </a:ln>
            <a:effectLst/>
          </c:spPr>
          <c:invertIfNegative val="0"/>
          <c:cat>
            <c:strRef>
              <c:f>'Figure 3.A.7'!$A$30:$A$37</c:f>
              <c:strCache>
                <c:ptCount val="8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2023/4*</c:v>
                </c:pt>
              </c:strCache>
            </c:strRef>
          </c:cat>
          <c:val>
            <c:numRef>
              <c:f>'Figure 3.A.7'!$I$30:$I$37</c:f>
              <c:numCache>
                <c:formatCode>#,##0.00</c:formatCode>
                <c:ptCount val="8"/>
                <c:pt idx="0">
                  <c:v>0.25761232845563065</c:v>
                </c:pt>
                <c:pt idx="1">
                  <c:v>0.1814015828351252</c:v>
                </c:pt>
                <c:pt idx="2">
                  <c:v>0.55160102516383658</c:v>
                </c:pt>
                <c:pt idx="3">
                  <c:v>0.28972561059645763</c:v>
                </c:pt>
                <c:pt idx="4">
                  <c:v>0.42912112269165936</c:v>
                </c:pt>
                <c:pt idx="5">
                  <c:v>0.51208682881941758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EC-4F7E-848B-568C1F006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1465672"/>
        <c:axId val="491459792"/>
      </c:barChart>
      <c:lineChart>
        <c:grouping val="standard"/>
        <c:varyColors val="0"/>
        <c:ser>
          <c:idx val="6"/>
          <c:order val="6"/>
          <c:tx>
            <c:strRef>
              <c:f>'Figure 3.A.7'!$K$1</c:f>
              <c:strCache>
                <c:ptCount val="1"/>
                <c:pt idx="0">
                  <c:v>GDP, % YoY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3.A.7'!$A$30:$A$37</c:f>
              <c:strCache>
                <c:ptCount val="8"/>
                <c:pt idx="0">
                  <c:v>2022/1</c:v>
                </c:pt>
                <c:pt idx="1">
                  <c:v>2022/2</c:v>
                </c:pt>
                <c:pt idx="2">
                  <c:v>2022/3</c:v>
                </c:pt>
                <c:pt idx="3">
                  <c:v>2022/4</c:v>
                </c:pt>
                <c:pt idx="4">
                  <c:v>2023/1</c:v>
                </c:pt>
                <c:pt idx="5">
                  <c:v>2023/2</c:v>
                </c:pt>
                <c:pt idx="6">
                  <c:v>2023/3</c:v>
                </c:pt>
                <c:pt idx="7">
                  <c:v>2023/4*</c:v>
                </c:pt>
              </c:strCache>
            </c:strRef>
          </c:cat>
          <c:val>
            <c:numRef>
              <c:f>'Figure 3.A.7'!$K$30:$K$37</c:f>
              <c:numCache>
                <c:formatCode>#,##0.00</c:formatCode>
                <c:ptCount val="8"/>
                <c:pt idx="0">
                  <c:v>3.018235112797707</c:v>
                </c:pt>
                <c:pt idx="1">
                  <c:v>-4.45880113210454</c:v>
                </c:pt>
                <c:pt idx="2">
                  <c:v>-3.5378589801961513</c:v>
                </c:pt>
                <c:pt idx="3">
                  <c:v>-2.6649429148019488</c:v>
                </c:pt>
                <c:pt idx="4">
                  <c:v>-1.8043226332166595</c:v>
                </c:pt>
                <c:pt idx="5">
                  <c:v>4.8507161346709404</c:v>
                </c:pt>
                <c:pt idx="6">
                  <c:v>5.5</c:v>
                </c:pt>
                <c:pt idx="7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3EC-4F7E-848B-568C1F006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466848"/>
        <c:axId val="491466456"/>
      </c:lineChart>
      <c:catAx>
        <c:axId val="491465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1459792"/>
        <c:crosses val="autoZero"/>
        <c:auto val="1"/>
        <c:lblAlgn val="ctr"/>
        <c:lblOffset val="100"/>
        <c:noMultiLvlLbl val="0"/>
      </c:catAx>
      <c:valAx>
        <c:axId val="491459792"/>
        <c:scaling>
          <c:orientation val="minMax"/>
          <c:max val="1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1465672"/>
        <c:crosses val="autoZero"/>
        <c:crossBetween val="between"/>
      </c:valAx>
      <c:valAx>
        <c:axId val="491466456"/>
        <c:scaling>
          <c:orientation val="minMax"/>
          <c:max val="10"/>
          <c:min val="-15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91466848"/>
        <c:crosses val="max"/>
        <c:crossBetween val="between"/>
      </c:valAx>
      <c:catAx>
        <c:axId val="491466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14664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4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3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B8561D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6393AE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275A82"/>
                </a:solidFill>
                <a:latin typeface="Mardoto" panose="00000500000000000000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6"/>
        <c:delete val="1"/>
      </c:legendEntry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Mardoto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510000905059279E-2"/>
          <c:y val="6.783200629409554E-2"/>
          <c:w val="0.91759530058742655"/>
          <c:h val="0.86631922986547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3.A.8'!$C$1</c:f>
              <c:strCache>
                <c:ptCount val="1"/>
                <c:pt idx="0">
                  <c:v>Real Wage Growth (LHS)</c:v>
                </c:pt>
              </c:strCache>
            </c:strRef>
          </c:tx>
          <c:spPr>
            <a:solidFill>
              <a:srgbClr val="212C61"/>
            </a:solidFill>
            <a:ln>
              <a:noFill/>
            </a:ln>
            <a:effectLst/>
          </c:spPr>
          <c:invertIfNegative val="0"/>
          <c:cat>
            <c:numRef>
              <c:f>'Figure 3.A.8'!$B$86:$B$146</c:f>
              <c:numCache>
                <c:formatCode>m/d/yyyy</c:formatCode>
                <c:ptCount val="61"/>
                <c:pt idx="5" formatCode="General">
                  <c:v>2019</c:v>
                </c:pt>
                <c:pt idx="17" formatCode="General">
                  <c:v>2020</c:v>
                </c:pt>
                <c:pt idx="29" formatCode="General">
                  <c:v>2021</c:v>
                </c:pt>
                <c:pt idx="41" formatCode="General">
                  <c:v>2022</c:v>
                </c:pt>
                <c:pt idx="53" formatCode="General">
                  <c:v>2023</c:v>
                </c:pt>
                <c:pt idx="60" formatCode="General">
                  <c:v>2024</c:v>
                </c:pt>
              </c:numCache>
            </c:numRef>
          </c:cat>
          <c:val>
            <c:numRef>
              <c:f>'Figure 3.A.8'!$C$86:$C$146</c:f>
              <c:numCache>
                <c:formatCode>General</c:formatCode>
                <c:ptCount val="61"/>
                <c:pt idx="0">
                  <c:v>1.1000000000000001</c:v>
                </c:pt>
                <c:pt idx="1">
                  <c:v>0</c:v>
                </c:pt>
                <c:pt idx="2">
                  <c:v>2.2999999999999998</c:v>
                </c:pt>
                <c:pt idx="3">
                  <c:v>3.1</c:v>
                </c:pt>
                <c:pt idx="4">
                  <c:v>1.6</c:v>
                </c:pt>
                <c:pt idx="5">
                  <c:v>2.9</c:v>
                </c:pt>
                <c:pt idx="6">
                  <c:v>3</c:v>
                </c:pt>
                <c:pt idx="7">
                  <c:v>2.4</c:v>
                </c:pt>
                <c:pt idx="8">
                  <c:v>3.1</c:v>
                </c:pt>
                <c:pt idx="9">
                  <c:v>3.8</c:v>
                </c:pt>
                <c:pt idx="10">
                  <c:v>2.7</c:v>
                </c:pt>
                <c:pt idx="11">
                  <c:v>6.9</c:v>
                </c:pt>
                <c:pt idx="12">
                  <c:v>6.5</c:v>
                </c:pt>
                <c:pt idx="13">
                  <c:v>5.7</c:v>
                </c:pt>
                <c:pt idx="14">
                  <c:v>5.9</c:v>
                </c:pt>
                <c:pt idx="15">
                  <c:v>-2</c:v>
                </c:pt>
                <c:pt idx="16">
                  <c:v>1</c:v>
                </c:pt>
                <c:pt idx="17">
                  <c:v>0.6</c:v>
                </c:pt>
                <c:pt idx="18">
                  <c:v>2.2999999999999998</c:v>
                </c:pt>
                <c:pt idx="19">
                  <c:v>0.1</c:v>
                </c:pt>
                <c:pt idx="20">
                  <c:v>2.2000000000000002</c:v>
                </c:pt>
                <c:pt idx="21">
                  <c:v>0.5</c:v>
                </c:pt>
                <c:pt idx="22">
                  <c:v>0.2</c:v>
                </c:pt>
                <c:pt idx="23">
                  <c:v>4.5999999999999996</c:v>
                </c:pt>
                <c:pt idx="24">
                  <c:v>0.1</c:v>
                </c:pt>
                <c:pt idx="25">
                  <c:v>2</c:v>
                </c:pt>
                <c:pt idx="26">
                  <c:v>1.8</c:v>
                </c:pt>
                <c:pt idx="27">
                  <c:v>7.8</c:v>
                </c:pt>
                <c:pt idx="28">
                  <c:v>3.3</c:v>
                </c:pt>
                <c:pt idx="29">
                  <c:v>4.9000000000000004</c:v>
                </c:pt>
                <c:pt idx="30">
                  <c:v>2.2000000000000002</c:v>
                </c:pt>
                <c:pt idx="31">
                  <c:v>1.5</c:v>
                </c:pt>
                <c:pt idx="32">
                  <c:v>2</c:v>
                </c:pt>
                <c:pt idx="33">
                  <c:v>0.6</c:v>
                </c:pt>
                <c:pt idx="34">
                  <c:v>3.4</c:v>
                </c:pt>
                <c:pt idx="35">
                  <c:v>3.6</c:v>
                </c:pt>
                <c:pt idx="36">
                  <c:v>1.9</c:v>
                </c:pt>
                <c:pt idx="37">
                  <c:v>2.6</c:v>
                </c:pt>
                <c:pt idx="38">
                  <c:v>3.6</c:v>
                </c:pt>
                <c:pt idx="39">
                  <c:v>-7.2</c:v>
                </c:pt>
                <c:pt idx="40">
                  <c:v>-6.1</c:v>
                </c:pt>
                <c:pt idx="41">
                  <c:v>-3.2</c:v>
                </c:pt>
                <c:pt idx="42">
                  <c:v>-3.2</c:v>
                </c:pt>
                <c:pt idx="43">
                  <c:v>-1.2</c:v>
                </c:pt>
                <c:pt idx="44">
                  <c:v>-1.4</c:v>
                </c:pt>
                <c:pt idx="45">
                  <c:v>0.4</c:v>
                </c:pt>
                <c:pt idx="46">
                  <c:v>0.3</c:v>
                </c:pt>
                <c:pt idx="47">
                  <c:v>0.6</c:v>
                </c:pt>
                <c:pt idx="48">
                  <c:v>0.6</c:v>
                </c:pt>
                <c:pt idx="49">
                  <c:v>2</c:v>
                </c:pt>
                <c:pt idx="50">
                  <c:v>2.7</c:v>
                </c:pt>
                <c:pt idx="51">
                  <c:v>10.4</c:v>
                </c:pt>
                <c:pt idx="52">
                  <c:v>13.3</c:v>
                </c:pt>
                <c:pt idx="53">
                  <c:v>10.5</c:v>
                </c:pt>
                <c:pt idx="54">
                  <c:v>9.1999999999999993</c:v>
                </c:pt>
                <c:pt idx="55">
                  <c:v>9.5</c:v>
                </c:pt>
                <c:pt idx="56">
                  <c:v>7.2</c:v>
                </c:pt>
                <c:pt idx="57">
                  <c:v>9.9</c:v>
                </c:pt>
                <c:pt idx="58">
                  <c:v>7.2</c:v>
                </c:pt>
                <c:pt idx="59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62-4AB3-A894-57007C138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468808"/>
        <c:axId val="491463320"/>
      </c:barChart>
      <c:lineChart>
        <c:grouping val="standard"/>
        <c:varyColors val="0"/>
        <c:ser>
          <c:idx val="1"/>
          <c:order val="1"/>
          <c:tx>
            <c:strRef>
              <c:f>'Figure 3.A.8'!$D$1</c:f>
              <c:strCache>
                <c:ptCount val="1"/>
                <c:pt idx="0">
                  <c:v>Unemployment Rate (RHS)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[1]historical_country_Russia_indic!$E$86:$E$142</c:f>
              <c:numCache>
                <c:formatCode>General</c:formatCode>
                <c:ptCount val="57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  <c:pt idx="19">
                  <c:v>44074</c:v>
                </c:pt>
                <c:pt idx="20">
                  <c:v>44104</c:v>
                </c:pt>
                <c:pt idx="21">
                  <c:v>44135</c:v>
                </c:pt>
                <c:pt idx="22">
                  <c:v>44165</c:v>
                </c:pt>
                <c:pt idx="23">
                  <c:v>44196</c:v>
                </c:pt>
                <c:pt idx="24">
                  <c:v>44227</c:v>
                </c:pt>
                <c:pt idx="25">
                  <c:v>44255</c:v>
                </c:pt>
                <c:pt idx="26">
                  <c:v>44286</c:v>
                </c:pt>
                <c:pt idx="27">
                  <c:v>44316</c:v>
                </c:pt>
                <c:pt idx="28">
                  <c:v>44347</c:v>
                </c:pt>
                <c:pt idx="29">
                  <c:v>44377</c:v>
                </c:pt>
                <c:pt idx="30">
                  <c:v>44408</c:v>
                </c:pt>
                <c:pt idx="31">
                  <c:v>44439</c:v>
                </c:pt>
                <c:pt idx="32">
                  <c:v>44469</c:v>
                </c:pt>
                <c:pt idx="33">
                  <c:v>44500</c:v>
                </c:pt>
                <c:pt idx="34">
                  <c:v>44530</c:v>
                </c:pt>
                <c:pt idx="35">
                  <c:v>44561</c:v>
                </c:pt>
                <c:pt idx="36">
                  <c:v>44592</c:v>
                </c:pt>
                <c:pt idx="37">
                  <c:v>44620</c:v>
                </c:pt>
                <c:pt idx="38">
                  <c:v>44651</c:v>
                </c:pt>
                <c:pt idx="39">
                  <c:v>44681</c:v>
                </c:pt>
                <c:pt idx="40">
                  <c:v>44712</c:v>
                </c:pt>
                <c:pt idx="41">
                  <c:v>44742</c:v>
                </c:pt>
                <c:pt idx="42">
                  <c:v>44773</c:v>
                </c:pt>
                <c:pt idx="43">
                  <c:v>44804</c:v>
                </c:pt>
                <c:pt idx="44">
                  <c:v>44834</c:v>
                </c:pt>
                <c:pt idx="45">
                  <c:v>44865</c:v>
                </c:pt>
                <c:pt idx="46">
                  <c:v>44895</c:v>
                </c:pt>
                <c:pt idx="47">
                  <c:v>44926</c:v>
                </c:pt>
                <c:pt idx="48">
                  <c:v>44957</c:v>
                </c:pt>
                <c:pt idx="49">
                  <c:v>44985</c:v>
                </c:pt>
                <c:pt idx="50">
                  <c:v>45016</c:v>
                </c:pt>
                <c:pt idx="51">
                  <c:v>45046</c:v>
                </c:pt>
                <c:pt idx="52">
                  <c:v>45077</c:v>
                </c:pt>
                <c:pt idx="53">
                  <c:v>45107</c:v>
                </c:pt>
                <c:pt idx="54">
                  <c:v>45138</c:v>
                </c:pt>
                <c:pt idx="55">
                  <c:v>45169</c:v>
                </c:pt>
                <c:pt idx="56">
                  <c:v>45199</c:v>
                </c:pt>
              </c:numCache>
            </c:numRef>
          </c:cat>
          <c:val>
            <c:numRef>
              <c:f>'Figure 3.A.8'!$D$86:$D$146</c:f>
              <c:numCache>
                <c:formatCode>General</c:formatCode>
                <c:ptCount val="61"/>
                <c:pt idx="0">
                  <c:v>4.9000000000000004</c:v>
                </c:pt>
                <c:pt idx="1">
                  <c:v>4.9000000000000004</c:v>
                </c:pt>
                <c:pt idx="2">
                  <c:v>4.7</c:v>
                </c:pt>
                <c:pt idx="3">
                  <c:v>4.7</c:v>
                </c:pt>
                <c:pt idx="4">
                  <c:v>4.5</c:v>
                </c:pt>
                <c:pt idx="5">
                  <c:v>4.4000000000000004</c:v>
                </c:pt>
                <c:pt idx="6">
                  <c:v>4.5</c:v>
                </c:pt>
                <c:pt idx="7">
                  <c:v>4.3</c:v>
                </c:pt>
                <c:pt idx="8">
                  <c:v>4.5</c:v>
                </c:pt>
                <c:pt idx="9">
                  <c:v>4.5999999999999996</c:v>
                </c:pt>
                <c:pt idx="10">
                  <c:v>4.5999999999999996</c:v>
                </c:pt>
                <c:pt idx="11">
                  <c:v>4.5999999999999996</c:v>
                </c:pt>
                <c:pt idx="12">
                  <c:v>4.7</c:v>
                </c:pt>
                <c:pt idx="13">
                  <c:v>4.5999999999999996</c:v>
                </c:pt>
                <c:pt idx="14">
                  <c:v>4.7</c:v>
                </c:pt>
                <c:pt idx="15">
                  <c:v>5.8</c:v>
                </c:pt>
                <c:pt idx="16">
                  <c:v>6.1</c:v>
                </c:pt>
                <c:pt idx="17">
                  <c:v>6.2</c:v>
                </c:pt>
                <c:pt idx="18">
                  <c:v>6.3</c:v>
                </c:pt>
                <c:pt idx="19">
                  <c:v>6.4</c:v>
                </c:pt>
                <c:pt idx="20">
                  <c:v>6.3</c:v>
                </c:pt>
                <c:pt idx="21">
                  <c:v>6.3</c:v>
                </c:pt>
                <c:pt idx="22">
                  <c:v>6.1</c:v>
                </c:pt>
                <c:pt idx="23">
                  <c:v>5.9</c:v>
                </c:pt>
                <c:pt idx="24">
                  <c:v>5.8</c:v>
                </c:pt>
                <c:pt idx="25">
                  <c:v>5.7</c:v>
                </c:pt>
                <c:pt idx="26">
                  <c:v>5.4</c:v>
                </c:pt>
                <c:pt idx="27">
                  <c:v>5.2</c:v>
                </c:pt>
                <c:pt idx="28">
                  <c:v>4.9000000000000004</c:v>
                </c:pt>
                <c:pt idx="29">
                  <c:v>4.8</c:v>
                </c:pt>
                <c:pt idx="30">
                  <c:v>4.5</c:v>
                </c:pt>
                <c:pt idx="31">
                  <c:v>4.4000000000000004</c:v>
                </c:pt>
                <c:pt idx="32">
                  <c:v>4.3</c:v>
                </c:pt>
                <c:pt idx="33">
                  <c:v>4.3</c:v>
                </c:pt>
                <c:pt idx="34">
                  <c:v>4.3</c:v>
                </c:pt>
                <c:pt idx="35">
                  <c:v>4.3</c:v>
                </c:pt>
                <c:pt idx="36">
                  <c:v>4.4000000000000004</c:v>
                </c:pt>
                <c:pt idx="37">
                  <c:v>4.0999999999999996</c:v>
                </c:pt>
                <c:pt idx="38">
                  <c:v>4.0999999999999996</c:v>
                </c:pt>
                <c:pt idx="39">
                  <c:v>4</c:v>
                </c:pt>
                <c:pt idx="40">
                  <c:v>3.9</c:v>
                </c:pt>
                <c:pt idx="41">
                  <c:v>3.9</c:v>
                </c:pt>
                <c:pt idx="42">
                  <c:v>3.9</c:v>
                </c:pt>
                <c:pt idx="43">
                  <c:v>3.8</c:v>
                </c:pt>
                <c:pt idx="44">
                  <c:v>3.9</c:v>
                </c:pt>
                <c:pt idx="45">
                  <c:v>3.9</c:v>
                </c:pt>
                <c:pt idx="46">
                  <c:v>3.7</c:v>
                </c:pt>
                <c:pt idx="47">
                  <c:v>3.7</c:v>
                </c:pt>
                <c:pt idx="48">
                  <c:v>3.6</c:v>
                </c:pt>
                <c:pt idx="49">
                  <c:v>3.5</c:v>
                </c:pt>
                <c:pt idx="50">
                  <c:v>3.5</c:v>
                </c:pt>
                <c:pt idx="51">
                  <c:v>3.3</c:v>
                </c:pt>
                <c:pt idx="52">
                  <c:v>3.2</c:v>
                </c:pt>
                <c:pt idx="53">
                  <c:v>3.1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2.9</c:v>
                </c:pt>
                <c:pt idx="58">
                  <c:v>2.9</c:v>
                </c:pt>
                <c:pt idx="59">
                  <c:v>3</c:v>
                </c:pt>
                <c:pt idx="60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62-4AB3-A894-57007C138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469200"/>
        <c:axId val="491467240"/>
      </c:lineChart>
      <c:catAx>
        <c:axId val="491468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/>
                <a:ea typeface="+mn-ea"/>
                <a:cs typeface="+mn-cs"/>
              </a:defRPr>
            </a:pPr>
            <a:endParaRPr lang="en-US"/>
          </a:p>
        </c:txPr>
        <c:crossAx val="491463320"/>
        <c:crosses val="autoZero"/>
        <c:auto val="1"/>
        <c:lblAlgn val="ctr"/>
        <c:lblOffset val="100"/>
        <c:noMultiLvlLbl val="0"/>
      </c:catAx>
      <c:valAx>
        <c:axId val="491463320"/>
        <c:scaling>
          <c:orientation val="minMax"/>
          <c:max val="14"/>
          <c:min val="-8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/>
                <a:ea typeface="+mn-ea"/>
                <a:cs typeface="+mn-cs"/>
              </a:defRPr>
            </a:pPr>
            <a:endParaRPr lang="en-US"/>
          </a:p>
        </c:txPr>
        <c:crossAx val="491468808"/>
        <c:crosses val="autoZero"/>
        <c:crossBetween val="between"/>
        <c:majorUnit val="4"/>
      </c:valAx>
      <c:valAx>
        <c:axId val="491467240"/>
        <c:scaling>
          <c:orientation val="minMax"/>
          <c:max val="7"/>
          <c:min val="2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doto"/>
                <a:ea typeface="+mn-ea"/>
                <a:cs typeface="+mn-cs"/>
              </a:defRPr>
            </a:pPr>
            <a:endParaRPr lang="en-US"/>
          </a:p>
        </c:txPr>
        <c:crossAx val="491469200"/>
        <c:crosses val="max"/>
        <c:crossBetween val="between"/>
        <c:majorUnit val="1"/>
      </c:valAx>
      <c:catAx>
        <c:axId val="491469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14672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212C61"/>
                </a:solidFill>
                <a:latin typeface="Mardoto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/>
                </a:solidFill>
                <a:latin typeface="Mardoto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22707282279370247"/>
          <c:y val="4.5516500079126623E-2"/>
          <c:w val="0.54585418202035085"/>
          <c:h val="9.2421299930936368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doto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Mardoto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</xdr:row>
      <xdr:rowOff>3810</xdr:rowOff>
    </xdr:from>
    <xdr:to>
      <xdr:col>7</xdr:col>
      <xdr:colOff>312420</xdr:colOff>
      <xdr:row>16</xdr:row>
      <xdr:rowOff>3810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588327</xdr:colOff>
      <xdr:row>2</xdr:row>
      <xdr:rowOff>150177</xdr:rowOff>
    </xdr:from>
    <xdr:to>
      <xdr:col>11</xdr:col>
      <xdr:colOff>283527</xdr:colOff>
      <xdr:row>17</xdr:row>
      <xdr:rowOff>135572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12</xdr:col>
      <xdr:colOff>304800</xdr:colOff>
      <xdr:row>18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608012</xdr:colOff>
      <xdr:row>2</xdr:row>
      <xdr:rowOff>175577</xdr:rowOff>
    </xdr:from>
    <xdr:to>
      <xdr:col>12</xdr:col>
      <xdr:colOff>303212</xdr:colOff>
      <xdr:row>18</xdr:row>
      <xdr:rowOff>21272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</xdr:colOff>
      <xdr:row>2</xdr:row>
      <xdr:rowOff>0</xdr:rowOff>
    </xdr:from>
    <xdr:to>
      <xdr:col>19</xdr:col>
      <xdr:colOff>21273</xdr:colOff>
      <xdr:row>21</xdr:row>
      <xdr:rowOff>141288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579120</xdr:colOff>
      <xdr:row>2</xdr:row>
      <xdr:rowOff>105094</xdr:rowOff>
    </xdr:from>
    <xdr:to>
      <xdr:col>18</xdr:col>
      <xdr:colOff>45720</xdr:colOff>
      <xdr:row>14</xdr:row>
      <xdr:rowOff>173355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77786</xdr:colOff>
      <xdr:row>2</xdr:row>
      <xdr:rowOff>150811</xdr:rowOff>
    </xdr:from>
    <xdr:to>
      <xdr:col>19</xdr:col>
      <xdr:colOff>393699</xdr:colOff>
      <xdr:row>26</xdr:row>
      <xdr:rowOff>98424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3491</xdr:colOff>
      <xdr:row>11</xdr:row>
      <xdr:rowOff>157796</xdr:rowOff>
    </xdr:from>
    <xdr:to>
      <xdr:col>18</xdr:col>
      <xdr:colOff>554354</xdr:colOff>
      <xdr:row>34</xdr:row>
      <xdr:rowOff>159384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2</xdr:row>
      <xdr:rowOff>179070</xdr:rowOff>
    </xdr:from>
    <xdr:to>
      <xdr:col>11</xdr:col>
      <xdr:colOff>312420</xdr:colOff>
      <xdr:row>17</xdr:row>
      <xdr:rowOff>179070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13855</xdr:colOff>
      <xdr:row>2</xdr:row>
      <xdr:rowOff>180108</xdr:rowOff>
    </xdr:from>
    <xdr:to>
      <xdr:col>17</xdr:col>
      <xdr:colOff>478675</xdr:colOff>
      <xdr:row>19</xdr:row>
      <xdr:rowOff>35327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3</xdr:row>
      <xdr:rowOff>3810</xdr:rowOff>
    </xdr:from>
    <xdr:to>
      <xdr:col>11</xdr:col>
      <xdr:colOff>312420</xdr:colOff>
      <xdr:row>18</xdr:row>
      <xdr:rowOff>3810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</xdr:colOff>
      <xdr:row>13</xdr:row>
      <xdr:rowOff>167640</xdr:rowOff>
    </xdr:from>
    <xdr:to>
      <xdr:col>6</xdr:col>
      <xdr:colOff>299720</xdr:colOff>
      <xdr:row>26</xdr:row>
      <xdr:rowOff>21590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12</xdr:col>
      <xdr:colOff>304800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</xdr:colOff>
      <xdr:row>2</xdr:row>
      <xdr:rowOff>160020</xdr:rowOff>
    </xdr:from>
    <xdr:to>
      <xdr:col>17</xdr:col>
      <xdr:colOff>586740</xdr:colOff>
      <xdr:row>20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384266</xdr:colOff>
      <xdr:row>4</xdr:row>
      <xdr:rowOff>1089</xdr:rowOff>
    </xdr:from>
    <xdr:to>
      <xdr:col>14</xdr:col>
      <xdr:colOff>574766</xdr:colOff>
      <xdr:row>23</xdr:row>
      <xdr:rowOff>41366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12</xdr:col>
      <xdr:colOff>304800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14</xdr:col>
      <xdr:colOff>304800</xdr:colOff>
      <xdr:row>15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12</xdr:col>
      <xdr:colOff>304800</xdr:colOff>
      <xdr:row>17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7620</xdr:rowOff>
    </xdr:from>
    <xdr:to>
      <xdr:col>7</xdr:col>
      <xdr:colOff>167640</xdr:colOff>
      <xdr:row>25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017ACD-7AC5-42A8-8148-01E7A77FD0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594360</xdr:colOff>
      <xdr:row>3</xdr:row>
      <xdr:rowOff>76199</xdr:rowOff>
    </xdr:from>
    <xdr:to>
      <xdr:col>11</xdr:col>
      <xdr:colOff>289560</xdr:colOff>
      <xdr:row>18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12</xdr:col>
      <xdr:colOff>304800</xdr:colOff>
      <xdr:row>18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7</xdr:col>
      <xdr:colOff>304800</xdr:colOff>
      <xdr:row>23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17</xdr:col>
      <xdr:colOff>304800</xdr:colOff>
      <xdr:row>17</xdr:row>
      <xdr:rowOff>163830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10</xdr:col>
      <xdr:colOff>304800</xdr:colOff>
      <xdr:row>18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304800</xdr:colOff>
      <xdr:row>24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7</xdr:col>
      <xdr:colOff>304800</xdr:colOff>
      <xdr:row>22</xdr:row>
      <xdr:rowOff>160020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34</xdr:col>
      <xdr:colOff>518160</xdr:colOff>
      <xdr:row>20</xdr:row>
      <xdr:rowOff>45720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8</xdr:col>
      <xdr:colOff>220980</xdr:colOff>
      <xdr:row>17</xdr:row>
      <xdr:rowOff>7620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17929</xdr:colOff>
      <xdr:row>9</xdr:row>
      <xdr:rowOff>0</xdr:rowOff>
    </xdr:from>
    <xdr:to>
      <xdr:col>12</xdr:col>
      <xdr:colOff>219635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0.21622</cdr:x>
      <cdr:y>0.1529</cdr:y>
    </cdr:from>
    <cdr:to>
      <cdr:x>0.52823</cdr:x>
      <cdr:y>0.23</cdr:y>
    </cdr:to>
    <cdr:sp macro="" textlink="">
      <cdr:nvSpPr>
        <cdr:cNvPr id="2" name="Text Box 1"/>
        <cdr:cNvSpPr txBox="1"/>
      </cdr:nvSpPr>
      <cdr:spPr>
        <a:xfrm xmlns:a="http://schemas.openxmlformats.org/drawingml/2006/main">
          <a:off x="1493526" y="411201"/>
          <a:ext cx="2155109" cy="2073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00" baseline="0">
              <a:solidFill>
                <a:schemeClr val="accent2"/>
              </a:solidFill>
              <a:latin typeface="Mardoto Black" panose="00000A00000000000000" pitchFamily="2" charset="0"/>
            </a:rPr>
            <a:t>Before January Decision (29.01.2024)</a:t>
          </a:r>
        </a:p>
      </cdr:txBody>
    </cdr:sp>
  </cdr:relSizeAnchor>
  <cdr:relSizeAnchor xmlns:cdr="http://schemas.openxmlformats.org/drawingml/2006/chartDrawing">
    <cdr:from>
      <cdr:x>0.25217</cdr:x>
      <cdr:y>0.48978</cdr:y>
    </cdr:from>
    <cdr:to>
      <cdr:x>0.51417</cdr:x>
      <cdr:y>0.56492</cdr:y>
    </cdr:to>
    <cdr:sp macro="" textlink="">
      <cdr:nvSpPr>
        <cdr:cNvPr id="3" name="Text Box 2"/>
        <cdr:cNvSpPr txBox="1"/>
      </cdr:nvSpPr>
      <cdr:spPr>
        <a:xfrm xmlns:a="http://schemas.openxmlformats.org/drawingml/2006/main">
          <a:off x="1741786" y="1317225"/>
          <a:ext cx="1809744" cy="2020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00">
              <a:solidFill>
                <a:schemeClr val="accent3"/>
              </a:solidFill>
              <a:latin typeface="Mardoto Black" panose="00000A00000000000000" pitchFamily="2" charset="0"/>
            </a:rPr>
            <a:t>Latest Data (22.02.2024)</a:t>
          </a:r>
        </a:p>
      </cdr:txBody>
    </cdr:sp>
  </cdr:relSizeAnchor>
  <cdr:relSizeAnchor xmlns:cdr="http://schemas.openxmlformats.org/drawingml/2006/chartDrawing">
    <cdr:from>
      <cdr:x>0.21671</cdr:x>
      <cdr:y>0.29333</cdr:y>
    </cdr:from>
    <cdr:to>
      <cdr:x>0.76184</cdr:x>
      <cdr:y>0.36253</cdr:y>
    </cdr:to>
    <cdr:sp macro="" textlink="">
      <cdr:nvSpPr>
        <cdr:cNvPr id="4" name="Text Box 3"/>
        <cdr:cNvSpPr txBox="1"/>
      </cdr:nvSpPr>
      <cdr:spPr>
        <a:xfrm xmlns:a="http://schemas.openxmlformats.org/drawingml/2006/main">
          <a:off x="1496891" y="788885"/>
          <a:ext cx="3765379" cy="1861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00">
              <a:solidFill>
                <a:schemeClr val="accent1"/>
              </a:solidFill>
              <a:latin typeface="Mardoto Black" panose="00000A00000000000000" pitchFamily="2" charset="0"/>
            </a:rPr>
            <a:t>Before Nagorno-Karabakh Events (19.09.2023)</a:t>
          </a:r>
        </a:p>
      </cdr:txBody>
    </cdr:sp>
  </cdr:relSizeAnchor>
  <cdr:relSizeAnchor xmlns:cdr="http://schemas.openxmlformats.org/drawingml/2006/chartDrawing">
    <cdr:from>
      <cdr:x>0.18184</cdr:x>
      <cdr:y>0.18412</cdr:y>
    </cdr:from>
    <cdr:to>
      <cdr:x>0.18184</cdr:x>
      <cdr:y>0.31293</cdr:y>
    </cdr:to>
    <cdr:cxnSp macro="">
      <cdr:nvCxnSpPr>
        <cdr:cNvPr id="5" name="Straight Arrow Connector 4">
          <a:extLst xmlns:a="http://schemas.openxmlformats.org/drawingml/2006/main">
            <a:ext uri="{FF2B5EF4-FFF2-40B4-BE49-F238E27FC236}">
              <a16:creationId xmlns:a16="http://schemas.microsoft.com/office/drawing/2014/main" id="{28A44273-B75D-4EA6-2DB7-76366545CA13}"/>
            </a:ext>
          </a:extLst>
        </cdr:cNvPr>
        <cdr:cNvCxnSpPr/>
      </cdr:nvCxnSpPr>
      <cdr:spPr>
        <a:xfrm xmlns:a="http://schemas.openxmlformats.org/drawingml/2006/main" flipV="1">
          <a:off x="1256008" y="495176"/>
          <a:ext cx="0" cy="346418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2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0.51993</cdr:x>
      <cdr:y>0.12956</cdr:y>
    </cdr:from>
    <cdr:to>
      <cdr:x>0.51993</cdr:x>
      <cdr:y>0.41667</cdr:y>
    </cdr:to>
    <cdr:cxnSp macro="">
      <cdr:nvCxnSpPr>
        <cdr:cNvPr id="6" name="Straight Arrow Connector 5">
          <a:extLst xmlns:a="http://schemas.openxmlformats.org/drawingml/2006/main">
            <a:ext uri="{FF2B5EF4-FFF2-40B4-BE49-F238E27FC236}">
              <a16:creationId xmlns:a16="http://schemas.microsoft.com/office/drawing/2014/main" id="{323A6D5E-1800-F314-B408-E2799AFB4E44}"/>
            </a:ext>
          </a:extLst>
        </cdr:cNvPr>
        <cdr:cNvCxnSpPr/>
      </cdr:nvCxnSpPr>
      <cdr:spPr>
        <a:xfrm xmlns:a="http://schemas.openxmlformats.org/drawingml/2006/main">
          <a:off x="3591290" y="348447"/>
          <a:ext cx="0" cy="77214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3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13</xdr:col>
      <xdr:colOff>304800</xdr:colOff>
      <xdr:row>17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2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7</xdr:col>
      <xdr:colOff>304800</xdr:colOff>
      <xdr:row>24</xdr:row>
      <xdr:rowOff>60960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</xdr:row>
      <xdr:rowOff>0</xdr:rowOff>
    </xdr:from>
    <xdr:to>
      <xdr:col>22</xdr:col>
      <xdr:colOff>127000</xdr:colOff>
      <xdr:row>25</xdr:row>
      <xdr:rowOff>12699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2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57784</xdr:colOff>
      <xdr:row>2</xdr:row>
      <xdr:rowOff>91440</xdr:rowOff>
    </xdr:from>
    <xdr:to>
      <xdr:col>16</xdr:col>
      <xdr:colOff>594359</xdr:colOff>
      <xdr:row>20</xdr:row>
      <xdr:rowOff>34290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11</xdr:col>
      <xdr:colOff>586740</xdr:colOff>
      <xdr:row>20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8</xdr:row>
      <xdr:rowOff>7620</xdr:rowOff>
    </xdr:from>
    <xdr:to>
      <xdr:col>7</xdr:col>
      <xdr:colOff>312420</xdr:colOff>
      <xdr:row>23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7</xdr:col>
      <xdr:colOff>304800</xdr:colOff>
      <xdr:row>38</xdr:row>
      <xdr:rowOff>91440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2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16</xdr:col>
      <xdr:colOff>304800</xdr:colOff>
      <xdr:row>16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2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12</xdr:col>
      <xdr:colOff>304800</xdr:colOff>
      <xdr:row>17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2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15</xdr:col>
      <xdr:colOff>304800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15</xdr:col>
      <xdr:colOff>304800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12</xdr:col>
      <xdr:colOff>304800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12</xdr:col>
      <xdr:colOff>304800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12</xdr:col>
      <xdr:colOff>304800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14</xdr:col>
      <xdr:colOff>304800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8255</xdr:colOff>
      <xdr:row>13</xdr:row>
      <xdr:rowOff>36830</xdr:rowOff>
    </xdr:from>
    <xdr:to>
      <xdr:col>7</xdr:col>
      <xdr:colOff>313055</xdr:colOff>
      <xdr:row>28</xdr:row>
      <xdr:rowOff>17780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14</xdr:col>
      <xdr:colOff>304800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15</xdr:col>
      <xdr:colOff>304800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1</xdr:row>
      <xdr:rowOff>91440</xdr:rowOff>
    </xdr:from>
    <xdr:to>
      <xdr:col>8</xdr:col>
      <xdr:colOff>289560</xdr:colOff>
      <xdr:row>16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601980</xdr:colOff>
      <xdr:row>5</xdr:row>
      <xdr:rowOff>0</xdr:rowOff>
    </xdr:from>
    <xdr:to>
      <xdr:col>12</xdr:col>
      <xdr:colOff>297180</xdr:colOff>
      <xdr:row>20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0.755</cdr:x>
      <cdr:y>0.00556</cdr:y>
    </cdr:from>
    <cdr:to>
      <cdr:x>0.91</cdr:x>
      <cdr:y>0.81944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9D230F66-3D84-9193-272D-C98E833026C2}"/>
            </a:ext>
          </a:extLst>
        </cdr:cNvPr>
        <cdr:cNvSpPr/>
      </cdr:nvSpPr>
      <cdr:spPr>
        <a:xfrm xmlns:a="http://schemas.openxmlformats.org/drawingml/2006/main">
          <a:off x="3451860" y="15252"/>
          <a:ext cx="708660" cy="223264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8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262890</xdr:colOff>
      <xdr:row>4</xdr:row>
      <xdr:rowOff>38100</xdr:rowOff>
    </xdr:from>
    <xdr:to>
      <xdr:col>10</xdr:col>
      <xdr:colOff>567690</xdr:colOff>
      <xdr:row>19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</xdr:colOff>
      <xdr:row>2</xdr:row>
      <xdr:rowOff>60960</xdr:rowOff>
    </xdr:from>
    <xdr:to>
      <xdr:col>10</xdr:col>
      <xdr:colOff>377190</xdr:colOff>
      <xdr:row>17</xdr:row>
      <xdr:rowOff>60960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304800</xdr:colOff>
      <xdr:row>21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3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163830</xdr:rowOff>
    </xdr:from>
    <xdr:to>
      <xdr:col>11</xdr:col>
      <xdr:colOff>68580</xdr:colOff>
      <xdr:row>37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549275</xdr:colOff>
      <xdr:row>2</xdr:row>
      <xdr:rowOff>139700</xdr:rowOff>
    </xdr:from>
    <xdr:to>
      <xdr:col>16</xdr:col>
      <xdr:colOff>244475</xdr:colOff>
      <xdr:row>17</xdr:row>
      <xdr:rowOff>120650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594360</xdr:colOff>
      <xdr:row>1</xdr:row>
      <xdr:rowOff>175260</xdr:rowOff>
    </xdr:from>
    <xdr:to>
      <xdr:col>14</xdr:col>
      <xdr:colOff>172086</xdr:colOff>
      <xdr:row>15</xdr:row>
      <xdr:rowOff>175260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2221</xdr:colOff>
      <xdr:row>3</xdr:row>
      <xdr:rowOff>1588</xdr:rowOff>
    </xdr:from>
    <xdr:to>
      <xdr:col>22</xdr:col>
      <xdr:colOff>556260</xdr:colOff>
      <xdr:row>23</xdr:row>
      <xdr:rowOff>66676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14</xdr:col>
      <xdr:colOff>276225</xdr:colOff>
      <xdr:row>21</xdr:row>
      <xdr:rowOff>82869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sterrepo\papers\monetary_policy_report\mpr_2023Q4\data\ru_wag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omeWork\Documents\Projection%20Rounds\2024\Quarterly\Q1\Policy%20Rate%20Expectations%20New%20Template%20-%20Armenia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PR%20Charts%20Armenian%20Q1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_country_Russia_indic"/>
    </sheetNames>
    <sheetDataSet>
      <sheetData sheetId="0">
        <row r="86">
          <cell r="E86">
            <v>43496</v>
          </cell>
        </row>
        <row r="87">
          <cell r="E87">
            <v>43524</v>
          </cell>
        </row>
        <row r="88">
          <cell r="E88">
            <v>43555</v>
          </cell>
        </row>
        <row r="89">
          <cell r="E89">
            <v>43585</v>
          </cell>
        </row>
        <row r="90">
          <cell r="E90">
            <v>43616</v>
          </cell>
        </row>
        <row r="91">
          <cell r="E91">
            <v>43646</v>
          </cell>
        </row>
        <row r="92">
          <cell r="E92">
            <v>43677</v>
          </cell>
        </row>
        <row r="93">
          <cell r="E93">
            <v>43708</v>
          </cell>
        </row>
        <row r="94">
          <cell r="E94">
            <v>43738</v>
          </cell>
        </row>
        <row r="95">
          <cell r="E95">
            <v>43769</v>
          </cell>
        </row>
        <row r="96">
          <cell r="E96">
            <v>43799</v>
          </cell>
        </row>
        <row r="97">
          <cell r="E97">
            <v>43830</v>
          </cell>
        </row>
        <row r="98">
          <cell r="E98">
            <v>43861</v>
          </cell>
        </row>
        <row r="99">
          <cell r="E99">
            <v>43890</v>
          </cell>
        </row>
        <row r="100">
          <cell r="E100">
            <v>43921</v>
          </cell>
        </row>
        <row r="101">
          <cell r="E101">
            <v>43951</v>
          </cell>
        </row>
        <row r="102">
          <cell r="E102">
            <v>43982</v>
          </cell>
        </row>
        <row r="103">
          <cell r="E103">
            <v>44012</v>
          </cell>
        </row>
        <row r="104">
          <cell r="E104">
            <v>44043</v>
          </cell>
        </row>
        <row r="105">
          <cell r="E105">
            <v>44074</v>
          </cell>
        </row>
        <row r="106">
          <cell r="E106">
            <v>44104</v>
          </cell>
        </row>
        <row r="107">
          <cell r="E107">
            <v>44135</v>
          </cell>
        </row>
        <row r="108">
          <cell r="E108">
            <v>44165</v>
          </cell>
        </row>
        <row r="109">
          <cell r="E109">
            <v>44196</v>
          </cell>
        </row>
        <row r="110">
          <cell r="E110">
            <v>44227</v>
          </cell>
        </row>
        <row r="111">
          <cell r="E111">
            <v>44255</v>
          </cell>
        </row>
        <row r="112">
          <cell r="E112">
            <v>44286</v>
          </cell>
        </row>
        <row r="113">
          <cell r="E113">
            <v>44316</v>
          </cell>
        </row>
        <row r="114">
          <cell r="E114">
            <v>44347</v>
          </cell>
        </row>
        <row r="115">
          <cell r="E115">
            <v>44377</v>
          </cell>
        </row>
        <row r="116">
          <cell r="E116">
            <v>44408</v>
          </cell>
        </row>
        <row r="117">
          <cell r="E117">
            <v>44439</v>
          </cell>
        </row>
        <row r="118">
          <cell r="E118">
            <v>44469</v>
          </cell>
        </row>
        <row r="119">
          <cell r="E119">
            <v>44500</v>
          </cell>
        </row>
        <row r="120">
          <cell r="E120">
            <v>44530</v>
          </cell>
        </row>
        <row r="121">
          <cell r="E121">
            <v>44561</v>
          </cell>
        </row>
        <row r="122">
          <cell r="E122">
            <v>44592</v>
          </cell>
        </row>
        <row r="123">
          <cell r="E123">
            <v>44620</v>
          </cell>
        </row>
        <row r="124">
          <cell r="E124">
            <v>44651</v>
          </cell>
        </row>
        <row r="125">
          <cell r="E125">
            <v>44681</v>
          </cell>
        </row>
        <row r="126">
          <cell r="E126">
            <v>44712</v>
          </cell>
        </row>
        <row r="127">
          <cell r="E127">
            <v>44742</v>
          </cell>
        </row>
        <row r="128">
          <cell r="E128">
            <v>44773</v>
          </cell>
        </row>
        <row r="129">
          <cell r="E129">
            <v>44804</v>
          </cell>
        </row>
        <row r="130">
          <cell r="E130">
            <v>44834</v>
          </cell>
        </row>
        <row r="131">
          <cell r="E131">
            <v>44865</v>
          </cell>
        </row>
        <row r="132">
          <cell r="E132">
            <v>44895</v>
          </cell>
        </row>
        <row r="133">
          <cell r="E133">
            <v>44926</v>
          </cell>
        </row>
        <row r="134">
          <cell r="E134">
            <v>44957</v>
          </cell>
        </row>
        <row r="135">
          <cell r="E135">
            <v>44985</v>
          </cell>
        </row>
        <row r="136">
          <cell r="E136">
            <v>45016</v>
          </cell>
        </row>
        <row r="137">
          <cell r="E137">
            <v>45046</v>
          </cell>
        </row>
        <row r="138">
          <cell r="E138">
            <v>45077</v>
          </cell>
        </row>
        <row r="139">
          <cell r="E139">
            <v>45107</v>
          </cell>
        </row>
        <row r="140">
          <cell r="E140">
            <v>45138</v>
          </cell>
        </row>
        <row r="141">
          <cell r="E141">
            <v>45169</v>
          </cell>
        </row>
        <row r="142">
          <cell r="E142">
            <v>45199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PTS"/>
      <sheetName val="PASTE Yield Curve"/>
      <sheetName val="PASTE Quarterly Survey"/>
      <sheetName val="PASTE New Survey Summary"/>
      <sheetName val="PASTE New Survey Banks"/>
      <sheetName val="PASTE New Survey Inv"/>
      <sheetName val="PASTE Policy Rate Data"/>
      <sheetName val="CBA Decision Dates"/>
      <sheetName val="Bond Market Implied Rates"/>
      <sheetName val="Market Expectations"/>
      <sheetName val="Comparison to Previous"/>
      <sheetName val="Survey Charts"/>
      <sheetName val="Yield Curve Charts"/>
      <sheetName val="Yields"/>
      <sheetName val="Historical Term Premium"/>
      <sheetName val="Perfect Foresight Policy Rate"/>
      <sheetName val="Yields +Term 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C9" t="str">
            <v>Average</v>
          </cell>
        </row>
      </sheetData>
      <sheetData sheetId="12">
        <row r="2">
          <cell r="E2">
            <v>2.7397260273972603E-3</v>
          </cell>
          <cell r="F2">
            <v>8.3333333333333329E-2</v>
          </cell>
          <cell r="G2">
            <v>0.25</v>
          </cell>
          <cell r="H2">
            <v>0.5</v>
          </cell>
          <cell r="I2">
            <v>0.75</v>
          </cell>
          <cell r="J2">
            <v>1</v>
          </cell>
          <cell r="K2">
            <v>2</v>
          </cell>
          <cell r="L2">
            <v>3</v>
          </cell>
          <cell r="M2">
            <v>4</v>
          </cell>
          <cell r="N2">
            <v>5</v>
          </cell>
          <cell r="O2">
            <v>7</v>
          </cell>
          <cell r="P2">
            <v>10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Գծապատկեր 2.1"/>
      <sheetName val="Գծապատկեր 3.Ա.1"/>
      <sheetName val="Գծապատկեր 3.Ա.2"/>
      <sheetName val="Գծապատկեր 3.Ա.3"/>
      <sheetName val="Գծապատկեր 3.Ա.4"/>
      <sheetName val="Գծապատկեր 3.Ա.5"/>
      <sheetName val="Գծապատկեր 3.Ա.6."/>
      <sheetName val="Գծապատկեր 3.Ա.7"/>
      <sheetName val="Գծապատկեր 3.Ա.8"/>
      <sheetName val="Գծապատկեր 3.Ա.9"/>
      <sheetName val="Գծապատկեր 3.Ա.10"/>
      <sheetName val="Գծապատկեր 3.Ա.11"/>
      <sheetName val="Գծապատկեր 3.Ա.12"/>
      <sheetName val="Գծապատկեր 3.Ա.13"/>
      <sheetName val="Գծապատկեր 3.Ա.14"/>
      <sheetName val="Գծապատկեր 3.Ա.15"/>
      <sheetName val="Գծապատկեր 3.Բ.1"/>
      <sheetName val="Գծապատկեր 3.Բ.2"/>
      <sheetName val="Գծապատկեր 3.Բ.3"/>
      <sheetName val="Գծապատկեր 3.Բ.4"/>
      <sheetName val="Գծապատկեր 3.Բ.5"/>
      <sheetName val="Գծապատկեր 3.Բ.6"/>
      <sheetName val="Գծապատկեր 3.Բ.7"/>
      <sheetName val="Գծապատկեր 3.Բ.8"/>
      <sheetName val="Գծապատկեր 3.Բ.9"/>
      <sheetName val="Գծապատկեր Ն.2.1"/>
      <sheetName val="Գծապատկեր Ն.2.2"/>
      <sheetName val="Գծապատկեր Ն.2.3"/>
      <sheetName val="Գծապատկեր Ն.2.4"/>
      <sheetName val="Գծապատկեր 3.Գ.1"/>
      <sheetName val="Գծապատկեր 3.Գ.2"/>
      <sheetName val="Գծապատկեր 3.Գ.3"/>
      <sheetName val="Գծապատկեր 3.Գ.4"/>
      <sheetName val="Գծապատկեր 3.Գ.5"/>
      <sheetName val="Գծապատկեր 3.Գ.6"/>
      <sheetName val="Գծապատկեր 3.Գ.7"/>
      <sheetName val="Գծապատկեր Ն.3.1"/>
      <sheetName val="Գծապատկեր 3.Դ.1"/>
      <sheetName val="Գծապատկեր 3.Դ.2"/>
      <sheetName val="Գծապատկեր 3.Դ.3"/>
      <sheetName val="Գծապատկեր 3.Դ.4"/>
      <sheetName val="Գծապատկեր 3.Դ.5"/>
      <sheetName val="Գծապատկեր 3.Դ.6"/>
      <sheetName val="Գծապատկեր Ն.4.1"/>
      <sheetName val="Գծապատկեր 3.Զ.1"/>
      <sheetName val="Գծապատկեր 3.Զ.3"/>
      <sheetName val="Գծապատկեր 3.Զ.4"/>
      <sheetName val="Գծապատկեր 3.Զ.5"/>
      <sheetName val="Գծապատկեր 3.Զ.6"/>
      <sheetName val="Գծապատկեր 3.Զ.7"/>
      <sheetName val="Գծապատկեր 3.Զ.8"/>
      <sheetName val="Գծապատկեր 3.Զ.9"/>
      <sheetName val="Գծապատկեր 3.Զ.10"/>
      <sheetName val="Գծապատկեր 3.Զ.11"/>
      <sheetName val="Գծապատկեր 3.Զ.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">
          <cell r="B1">
            <v>2017</v>
          </cell>
          <cell r="C1">
            <v>2018</v>
          </cell>
          <cell r="D1">
            <v>2019</v>
          </cell>
          <cell r="E1">
            <v>2020</v>
          </cell>
          <cell r="F1">
            <v>2021</v>
          </cell>
          <cell r="G1">
            <v>2022</v>
          </cell>
          <cell r="H1">
            <v>2023</v>
          </cell>
          <cell r="I1" t="str">
            <v>2024*</v>
          </cell>
        </row>
        <row r="2">
          <cell r="A2" t="str">
            <v>Եկամուտների ազդակի նպաստում</v>
          </cell>
          <cell r="B2">
            <v>0.3</v>
          </cell>
          <cell r="C2">
            <v>-1.1000000000000001</v>
          </cell>
          <cell r="D2">
            <v>0.1</v>
          </cell>
          <cell r="E2">
            <v>0.3</v>
          </cell>
          <cell r="F2">
            <v>0</v>
          </cell>
          <cell r="G2">
            <v>0.24</v>
          </cell>
          <cell r="H2">
            <v>-0.56000000000000005</v>
          </cell>
          <cell r="I2">
            <v>-0.4</v>
          </cell>
        </row>
        <row r="3">
          <cell r="A3" t="str">
            <v>Ծախսերի ազդակի նպաստում</v>
          </cell>
          <cell r="B3">
            <v>-2.6</v>
          </cell>
          <cell r="C3">
            <v>0.2</v>
          </cell>
          <cell r="D3">
            <v>1.1000000000000001</v>
          </cell>
          <cell r="E3">
            <v>2.8</v>
          </cell>
          <cell r="F3">
            <v>-0.8</v>
          </cell>
          <cell r="G3">
            <v>-0.56000000000000005</v>
          </cell>
          <cell r="H3">
            <v>-0.69</v>
          </cell>
          <cell r="I3">
            <v>0.7</v>
          </cell>
        </row>
        <row r="4">
          <cell r="A4" t="str">
            <v>Հարկաբյուջետային ազդակ</v>
          </cell>
          <cell r="B4">
            <v>-2.5520751821000003</v>
          </cell>
          <cell r="C4">
            <v>-2.5645454506999998</v>
          </cell>
          <cell r="D4">
            <v>1.5687910762999999</v>
          </cell>
          <cell r="E4">
            <v>4.2025479900000002</v>
          </cell>
          <cell r="F4">
            <v>-0.75</v>
          </cell>
          <cell r="G4">
            <v>-0.1</v>
          </cell>
          <cell r="H4">
            <v>-1.26</v>
          </cell>
          <cell r="I4">
            <v>0.3</v>
          </cell>
        </row>
        <row r="5">
          <cell r="A5" t="str">
            <v>Հարկաբյուջետային ազդակ (ներառյալ պահուստային ֆոնդը)</v>
          </cell>
          <cell r="H5">
            <v>-1.3</v>
          </cell>
          <cell r="I5">
            <v>1.3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A1:B6" totalsRowShown="0">
  <tableColumns count="2">
    <tableColumn id="1" xr3:uid="{00000000-0010-0000-0000-000001000000}" name=" "/>
    <tableColumn id="2" xr3:uid="{00000000-0010-0000-0000-000002000000}" name="World Copper Demand, 202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1:C29" totalsRowShown="0">
  <tableColumns count="3">
    <tableColumn id="1" xr3:uid="{00000000-0010-0000-0100-000001000000}" name=" "/>
    <tableColumn id="2" xr3:uid="{00000000-0010-0000-0100-000002000000}" name="Real Expenses per Tourist"/>
    <tableColumn id="3" xr3:uid="{00000000-0010-0000-0100-000003000000}" name="Inbound Tourist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eme1">
  <a:themeElements>
    <a:clrScheme name="CB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00163B"/>
      </a:accent1>
      <a:accent2>
        <a:srgbClr val="D39C1F"/>
      </a:accent2>
      <a:accent3>
        <a:srgbClr val="AAAAAA"/>
      </a:accent3>
      <a:accent4>
        <a:srgbClr val="86050C"/>
      </a:accent4>
      <a:accent5>
        <a:srgbClr val="6393AE"/>
      </a:accent5>
      <a:accent6>
        <a:srgbClr val="9C5E27"/>
      </a:accent6>
      <a:hlink>
        <a:srgbClr val="69A020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明朝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8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zoomScale="85" zoomScaleNormal="85" workbookViewId="0"/>
  </sheetViews>
  <sheetFormatPr defaultRowHeight="15"/>
  <sheetData>
    <row r="1" spans="1:13">
      <c r="A1" s="80" t="s">
        <v>880</v>
      </c>
      <c r="J1" t="s">
        <v>878</v>
      </c>
      <c r="K1" t="s">
        <v>879</v>
      </c>
      <c r="L1" t="s">
        <v>1049</v>
      </c>
      <c r="M1" t="s">
        <v>1050</v>
      </c>
    </row>
    <row r="2" spans="1:13">
      <c r="I2" t="s">
        <v>865</v>
      </c>
      <c r="J2">
        <v>8.6</v>
      </c>
      <c r="K2">
        <v>8.6</v>
      </c>
      <c r="L2">
        <v>9.25</v>
      </c>
      <c r="M2">
        <f>AVERAGE(J2:K2)</f>
        <v>8.6</v>
      </c>
    </row>
    <row r="3" spans="1:13">
      <c r="I3" t="s">
        <v>866</v>
      </c>
      <c r="J3">
        <v>9.8000000000000007</v>
      </c>
      <c r="K3">
        <v>8.9</v>
      </c>
      <c r="M3">
        <f t="shared" ref="M3:M14" si="0">AVERAGE(J3:K3)</f>
        <v>9.3500000000000014</v>
      </c>
    </row>
    <row r="4" spans="1:13">
      <c r="I4" t="s">
        <v>867</v>
      </c>
      <c r="J4">
        <v>10.6</v>
      </c>
      <c r="K4">
        <v>9</v>
      </c>
      <c r="M4">
        <f t="shared" si="0"/>
        <v>9.8000000000000007</v>
      </c>
    </row>
    <row r="5" spans="1:13">
      <c r="I5" t="s">
        <v>868</v>
      </c>
      <c r="J5">
        <v>10.9</v>
      </c>
      <c r="K5">
        <v>9</v>
      </c>
      <c r="M5">
        <f t="shared" si="0"/>
        <v>9.9499999999999993</v>
      </c>
    </row>
    <row r="6" spans="1:13">
      <c r="I6" t="s">
        <v>869</v>
      </c>
      <c r="J6">
        <v>10.8</v>
      </c>
      <c r="K6">
        <v>8.8000000000000007</v>
      </c>
      <c r="M6">
        <f t="shared" si="0"/>
        <v>9.8000000000000007</v>
      </c>
    </row>
    <row r="7" spans="1:13">
      <c r="I7" t="s">
        <v>870</v>
      </c>
      <c r="J7">
        <v>10.199999999999999</v>
      </c>
      <c r="K7">
        <v>8.5</v>
      </c>
      <c r="M7">
        <f t="shared" si="0"/>
        <v>9.35</v>
      </c>
    </row>
    <row r="8" spans="1:13">
      <c r="I8" t="s">
        <v>871</v>
      </c>
      <c r="J8">
        <v>9.4</v>
      </c>
      <c r="K8">
        <v>8.1999999999999993</v>
      </c>
      <c r="M8">
        <f t="shared" si="0"/>
        <v>8.8000000000000007</v>
      </c>
    </row>
    <row r="9" spans="1:13">
      <c r="I9" t="s">
        <v>872</v>
      </c>
      <c r="J9">
        <v>8.6999999999999993</v>
      </c>
      <c r="K9">
        <v>7.9</v>
      </c>
      <c r="M9">
        <f t="shared" si="0"/>
        <v>8.3000000000000007</v>
      </c>
    </row>
    <row r="10" spans="1:13">
      <c r="I10" t="s">
        <v>873</v>
      </c>
      <c r="J10">
        <v>8.3000000000000007</v>
      </c>
      <c r="K10">
        <v>7.7</v>
      </c>
      <c r="M10">
        <f t="shared" si="0"/>
        <v>8</v>
      </c>
    </row>
    <row r="11" spans="1:13">
      <c r="I11" t="s">
        <v>874</v>
      </c>
      <c r="J11">
        <v>7.9</v>
      </c>
      <c r="K11">
        <v>7.5</v>
      </c>
      <c r="M11">
        <f t="shared" si="0"/>
        <v>7.7</v>
      </c>
    </row>
    <row r="12" spans="1:13">
      <c r="I12" t="s">
        <v>875</v>
      </c>
      <c r="J12">
        <v>7.7</v>
      </c>
      <c r="K12">
        <v>7.4</v>
      </c>
      <c r="M12">
        <f t="shared" si="0"/>
        <v>7.5500000000000007</v>
      </c>
    </row>
    <row r="13" spans="1:13">
      <c r="I13" t="s">
        <v>876</v>
      </c>
      <c r="J13">
        <v>7.5</v>
      </c>
      <c r="K13">
        <v>7.35</v>
      </c>
      <c r="M13">
        <f t="shared" si="0"/>
        <v>7.4249999999999998</v>
      </c>
    </row>
    <row r="14" spans="1:13">
      <c r="I14" t="s">
        <v>877</v>
      </c>
      <c r="J14">
        <v>7.3</v>
      </c>
      <c r="K14">
        <v>7.3</v>
      </c>
      <c r="M14">
        <f t="shared" si="0"/>
        <v>7.3</v>
      </c>
    </row>
    <row r="21" spans="1:6">
      <c r="A21" s="79" t="s">
        <v>777</v>
      </c>
    </row>
    <row r="22" spans="1:6">
      <c r="F22" s="75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1"/>
  <sheetViews>
    <sheetView topLeftCell="D1" workbookViewId="0">
      <selection activeCell="H22" sqref="H22"/>
    </sheetView>
  </sheetViews>
  <sheetFormatPr defaultRowHeight="15"/>
  <sheetData>
    <row r="1" spans="1:5">
      <c r="B1" s="19" t="s">
        <v>925</v>
      </c>
      <c r="C1" s="19" t="s">
        <v>926</v>
      </c>
      <c r="E1" s="81" t="s">
        <v>927</v>
      </c>
    </row>
    <row r="2" spans="1:5">
      <c r="A2">
        <v>2017</v>
      </c>
      <c r="B2" s="15">
        <v>-7.1797800010971953</v>
      </c>
      <c r="C2" s="15">
        <v>-7.2054740924333975</v>
      </c>
      <c r="E2" s="81" t="s">
        <v>928</v>
      </c>
    </row>
    <row r="3" spans="1:5">
      <c r="A3">
        <v>2018</v>
      </c>
      <c r="B3" s="15">
        <v>-5.2670363859590612</v>
      </c>
      <c r="C3" s="15">
        <v>-5.3207258499289356</v>
      </c>
    </row>
    <row r="4" spans="1:5">
      <c r="A4">
        <v>2019</v>
      </c>
      <c r="B4" s="15">
        <v>-4.7616856504681859</v>
      </c>
      <c r="C4" s="15">
        <v>-4.7689234235200448</v>
      </c>
    </row>
    <row r="5" spans="1:5">
      <c r="A5">
        <v>2020</v>
      </c>
      <c r="B5" s="15">
        <v>-7.9450862579538857</v>
      </c>
      <c r="C5" s="15">
        <v>-9.9563270180631935</v>
      </c>
    </row>
    <row r="6" spans="1:5">
      <c r="A6">
        <v>2021</v>
      </c>
      <c r="B6" s="15">
        <v>-5.5050066907286093</v>
      </c>
      <c r="C6" s="15">
        <v>-5.5152296924825563</v>
      </c>
    </row>
    <row r="7" spans="1:5">
      <c r="A7">
        <v>2022</v>
      </c>
      <c r="B7" s="15">
        <v>-8.8311227198167632</v>
      </c>
      <c r="C7" s="15">
        <v>-9.421413630246704</v>
      </c>
    </row>
    <row r="8" spans="1:5">
      <c r="A8">
        <v>2023</v>
      </c>
      <c r="B8" s="15">
        <v>-6.2313646357256873</v>
      </c>
      <c r="C8" s="15">
        <v>-6.713248802819022</v>
      </c>
    </row>
    <row r="9" spans="1:5">
      <c r="A9">
        <v>2024</v>
      </c>
      <c r="B9" s="15">
        <v>-6.0061348329591642</v>
      </c>
      <c r="C9" s="15">
        <v>-6.4506879459423381</v>
      </c>
    </row>
    <row r="10" spans="1:5">
      <c r="A10">
        <v>2025</v>
      </c>
      <c r="B10" s="15">
        <v>-5.1335260206570625</v>
      </c>
      <c r="C10" s="15">
        <v>-5.5531717347629286</v>
      </c>
    </row>
    <row r="11" spans="1:5">
      <c r="A11">
        <v>2026</v>
      </c>
      <c r="B11" s="15">
        <v>-4.7626344511230645</v>
      </c>
      <c r="C11" s="15">
        <v>-5.158078930718129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9"/>
  <sheetViews>
    <sheetView topLeftCell="F1" workbookViewId="0">
      <selection activeCell="F2" sqref="F2"/>
    </sheetView>
  </sheetViews>
  <sheetFormatPr defaultRowHeight="15"/>
  <cols>
    <col min="1" max="2" width="10.140625" customWidth="1"/>
    <col min="3" max="3" width="18.5703125" customWidth="1"/>
  </cols>
  <sheetData>
    <row r="1" spans="1:6">
      <c r="B1" s="4"/>
      <c r="C1" t="s">
        <v>929</v>
      </c>
      <c r="F1" s="81" t="s">
        <v>930</v>
      </c>
    </row>
    <row r="2" spans="1:6">
      <c r="A2" s="3">
        <v>44197</v>
      </c>
      <c r="B2" s="4"/>
      <c r="C2" s="4">
        <v>7972.1475</v>
      </c>
      <c r="F2" s="81" t="s">
        <v>931</v>
      </c>
    </row>
    <row r="3" spans="1:6">
      <c r="A3" s="3">
        <v>44228</v>
      </c>
      <c r="B3" s="4"/>
      <c r="C3" s="4">
        <v>8470.94</v>
      </c>
    </row>
    <row r="4" spans="1:6">
      <c r="A4" s="3">
        <v>44256</v>
      </c>
      <c r="B4" s="4"/>
      <c r="C4" s="4">
        <v>8988.2478260869593</v>
      </c>
    </row>
    <row r="5" spans="1:6">
      <c r="A5" s="3">
        <v>44287</v>
      </c>
      <c r="B5" s="4"/>
      <c r="C5" s="4">
        <v>9324.8174999999992</v>
      </c>
    </row>
    <row r="6" spans="1:6">
      <c r="A6" s="3">
        <v>44317</v>
      </c>
      <c r="B6" s="4"/>
      <c r="C6" s="4">
        <v>10166.285</v>
      </c>
    </row>
    <row r="7" spans="1:6">
      <c r="A7" s="3">
        <v>44348</v>
      </c>
      <c r="B7" s="4">
        <v>2021</v>
      </c>
      <c r="C7" s="4">
        <v>9631.5</v>
      </c>
    </row>
    <row r="8" spans="1:6">
      <c r="A8" s="3">
        <v>44378</v>
      </c>
      <c r="B8" s="4"/>
      <c r="C8" s="4">
        <v>9450.8204545454591</v>
      </c>
    </row>
    <row r="9" spans="1:6">
      <c r="A9" s="3">
        <v>44409</v>
      </c>
      <c r="B9" s="4"/>
      <c r="C9" s="4">
        <v>9370.1385714285698</v>
      </c>
    </row>
    <row r="10" spans="1:6">
      <c r="A10" s="3">
        <v>44440</v>
      </c>
      <c r="B10" s="4"/>
      <c r="C10" s="4">
        <v>9324.7095454545506</v>
      </c>
    </row>
    <row r="11" spans="1:6">
      <c r="A11" s="3">
        <v>44470</v>
      </c>
      <c r="B11" s="4"/>
      <c r="C11" s="4">
        <v>9829.2190476190499</v>
      </c>
    </row>
    <row r="12" spans="1:6">
      <c r="A12" s="3">
        <v>44501</v>
      </c>
      <c r="B12" s="4"/>
      <c r="C12" s="4">
        <v>9728.9045454545394</v>
      </c>
    </row>
    <row r="13" spans="1:6">
      <c r="A13" s="3">
        <v>44531</v>
      </c>
      <c r="B13" s="4"/>
      <c r="C13" s="4">
        <v>9551.18</v>
      </c>
    </row>
    <row r="14" spans="1:6">
      <c r="A14" s="3">
        <v>44562</v>
      </c>
      <c r="B14" s="4"/>
      <c r="C14" s="4">
        <v>9782.3374999999996</v>
      </c>
    </row>
    <row r="15" spans="1:6">
      <c r="A15" s="3">
        <v>44593</v>
      </c>
      <c r="B15" s="4"/>
      <c r="C15" s="4">
        <v>9943.1749999999993</v>
      </c>
    </row>
    <row r="16" spans="1:6">
      <c r="A16" s="3">
        <v>44621</v>
      </c>
      <c r="B16" s="4"/>
      <c r="C16" s="4">
        <v>10230.893913043499</v>
      </c>
    </row>
    <row r="17" spans="1:3">
      <c r="A17" s="3">
        <v>44652</v>
      </c>
      <c r="B17" s="4"/>
      <c r="C17" s="4">
        <v>10174.347619047599</v>
      </c>
    </row>
    <row r="18" spans="1:3">
      <c r="A18" s="3">
        <v>44682</v>
      </c>
      <c r="B18" s="4"/>
      <c r="C18" s="4">
        <v>9395.0272727272695</v>
      </c>
    </row>
    <row r="19" spans="1:3">
      <c r="A19" s="3">
        <v>44713</v>
      </c>
      <c r="B19" s="4">
        <v>2022</v>
      </c>
      <c r="C19" s="4">
        <v>9067.5518181818206</v>
      </c>
    </row>
    <row r="20" spans="1:3">
      <c r="A20" s="3">
        <v>44743</v>
      </c>
      <c r="B20" s="4"/>
      <c r="C20" s="4">
        <v>7544.8095238095202</v>
      </c>
    </row>
    <row r="21" spans="1:3">
      <c r="A21" s="3">
        <v>44774</v>
      </c>
      <c r="B21" s="4"/>
      <c r="C21" s="4">
        <v>7990.8121739130402</v>
      </c>
    </row>
    <row r="22" spans="1:3">
      <c r="A22" s="3">
        <v>44805</v>
      </c>
      <c r="B22" s="4"/>
      <c r="C22" s="4">
        <v>7746.0113636363603</v>
      </c>
    </row>
    <row r="23" spans="1:3">
      <c r="A23" s="3">
        <v>44835</v>
      </c>
      <c r="B23" s="4"/>
      <c r="C23" s="4">
        <v>7651.0828571428601</v>
      </c>
    </row>
    <row r="24" spans="1:3">
      <c r="A24" s="3">
        <v>44866</v>
      </c>
      <c r="B24" s="4"/>
      <c r="C24" s="4">
        <v>8049.8613636363598</v>
      </c>
    </row>
    <row r="25" spans="1:3">
      <c r="A25" s="3">
        <v>44896</v>
      </c>
      <c r="B25" s="4"/>
      <c r="C25" s="4">
        <v>8371.0913636363603</v>
      </c>
    </row>
    <row r="26" spans="1:3">
      <c r="A26" s="3">
        <v>44927</v>
      </c>
      <c r="B26" s="4"/>
      <c r="C26" s="4">
        <v>9007.3463636363595</v>
      </c>
    </row>
    <row r="27" spans="1:3">
      <c r="A27" s="3">
        <v>44958</v>
      </c>
      <c r="B27" s="4"/>
      <c r="C27" s="4">
        <v>8936.5869999999995</v>
      </c>
    </row>
    <row r="28" spans="1:3">
      <c r="A28" s="3">
        <v>44986</v>
      </c>
      <c r="B28" s="4"/>
      <c r="C28" s="4">
        <v>8856.3108695652209</v>
      </c>
    </row>
    <row r="29" spans="1:3">
      <c r="A29" s="3">
        <v>45017</v>
      </c>
      <c r="B29" s="4"/>
      <c r="C29" s="4">
        <v>8809.1574999999993</v>
      </c>
    </row>
    <row r="30" spans="1:3">
      <c r="A30" s="3">
        <v>45047</v>
      </c>
      <c r="B30" s="4"/>
      <c r="C30" s="4">
        <v>8243.1560869565201</v>
      </c>
    </row>
    <row r="31" spans="1:3">
      <c r="A31" s="3">
        <v>45078</v>
      </c>
      <c r="B31" s="4">
        <v>2023</v>
      </c>
      <c r="C31" s="4">
        <v>8396.5177272727306</v>
      </c>
    </row>
    <row r="32" spans="1:3">
      <c r="A32" s="3">
        <v>45108</v>
      </c>
      <c r="B32" s="4"/>
      <c r="C32" s="4">
        <v>8476.6790476190508</v>
      </c>
    </row>
    <row r="33" spans="1:4">
      <c r="A33" s="3">
        <v>45139</v>
      </c>
      <c r="B33" s="4"/>
      <c r="C33" s="4">
        <v>8347.8282608695699</v>
      </c>
    </row>
    <row r="34" spans="1:4">
      <c r="A34" s="3">
        <v>45170</v>
      </c>
      <c r="B34" s="4"/>
      <c r="C34" s="4">
        <v>8276.7138095238097</v>
      </c>
    </row>
    <row r="35" spans="1:4">
      <c r="A35" s="3">
        <v>45200</v>
      </c>
      <c r="B35" s="4"/>
      <c r="C35" s="4">
        <v>7941.3559090909102</v>
      </c>
    </row>
    <row r="36" spans="1:4">
      <c r="A36" s="3">
        <v>45231</v>
      </c>
      <c r="B36" s="4"/>
      <c r="C36" s="4">
        <v>8189.5877272727303</v>
      </c>
    </row>
    <row r="37" spans="1:4">
      <c r="A37" s="3">
        <v>45261</v>
      </c>
      <c r="B37" s="4"/>
      <c r="C37" s="4">
        <v>8407.9004761904798</v>
      </c>
      <c r="D37" s="4">
        <v>8407.9004761904798</v>
      </c>
    </row>
    <row r="38" spans="1:4">
      <c r="A38" s="3">
        <v>45292</v>
      </c>
      <c r="B38" s="4">
        <v>2024</v>
      </c>
      <c r="C38" s="4">
        <v>8351.3395652173895</v>
      </c>
      <c r="D38" s="4">
        <v>8351.3395652173895</v>
      </c>
    </row>
    <row r="39" spans="1:4">
      <c r="A39" s="3">
        <v>45323</v>
      </c>
      <c r="B39" s="4"/>
    </row>
    <row r="40" spans="1:4">
      <c r="B40" s="4"/>
    </row>
    <row r="41" spans="1:4">
      <c r="B41" s="4"/>
    </row>
    <row r="42" spans="1:4">
      <c r="B42" s="4"/>
    </row>
    <row r="43" spans="1:4">
      <c r="B43" s="4"/>
    </row>
    <row r="44" spans="1:4">
      <c r="B44" s="4"/>
    </row>
    <row r="45" spans="1:4">
      <c r="B45" s="4"/>
    </row>
    <row r="46" spans="1:4">
      <c r="B46" s="4"/>
    </row>
    <row r="47" spans="1:4">
      <c r="B47" s="4"/>
    </row>
    <row r="48" spans="1:4">
      <c r="B48" s="4"/>
    </row>
    <row r="49" spans="2:2">
      <c r="B49" s="4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9"/>
  <sheetViews>
    <sheetView topLeftCell="E1" workbookViewId="0">
      <selection activeCell="F19" sqref="F19"/>
    </sheetView>
  </sheetViews>
  <sheetFormatPr defaultRowHeight="15"/>
  <cols>
    <col min="1" max="2" width="10.140625" customWidth="1"/>
    <col min="3" max="3" width="17.5703125" customWidth="1"/>
  </cols>
  <sheetData>
    <row r="1" spans="1:6">
      <c r="B1" s="4"/>
      <c r="C1" t="s">
        <v>932</v>
      </c>
      <c r="F1" s="82" t="s">
        <v>933</v>
      </c>
    </row>
    <row r="2" spans="1:6">
      <c r="A2" s="3">
        <v>44197</v>
      </c>
      <c r="B2" s="4"/>
      <c r="C2" s="4">
        <v>55.224761904761898</v>
      </c>
      <c r="F2" s="82" t="s">
        <v>934</v>
      </c>
    </row>
    <row r="3" spans="1:6">
      <c r="A3" s="3">
        <v>44228</v>
      </c>
      <c r="B3" s="4"/>
      <c r="C3" s="4">
        <v>62.362499999999997</v>
      </c>
    </row>
    <row r="4" spans="1:6">
      <c r="A4" s="3">
        <v>44256</v>
      </c>
      <c r="B4" s="4"/>
      <c r="C4" s="4">
        <v>65.796086956521705</v>
      </c>
    </row>
    <row r="5" spans="1:6">
      <c r="A5" s="3">
        <v>44287</v>
      </c>
      <c r="B5" s="4"/>
      <c r="C5" s="4">
        <v>65.531818181818196</v>
      </c>
    </row>
    <row r="6" spans="1:6">
      <c r="A6" s="3">
        <v>44317</v>
      </c>
      <c r="B6" s="4"/>
      <c r="C6" s="4">
        <v>68.375238095238103</v>
      </c>
    </row>
    <row r="7" spans="1:6">
      <c r="A7" s="3">
        <v>44348</v>
      </c>
      <c r="B7" s="4">
        <v>2021</v>
      </c>
      <c r="C7" s="4">
        <v>73.512727272727304</v>
      </c>
    </row>
    <row r="8" spans="1:6">
      <c r="A8" s="3">
        <v>44378</v>
      </c>
      <c r="B8" s="4"/>
      <c r="C8" s="4">
        <v>74.403181818181807</v>
      </c>
    </row>
    <row r="9" spans="1:6">
      <c r="A9" s="3">
        <v>44409</v>
      </c>
      <c r="B9" s="4"/>
      <c r="C9" s="4">
        <v>70.588181818181795</v>
      </c>
    </row>
    <row r="10" spans="1:6">
      <c r="A10" s="3">
        <v>44440</v>
      </c>
      <c r="B10" s="4"/>
      <c r="C10" s="4">
        <v>74.749545454545398</v>
      </c>
    </row>
    <row r="11" spans="1:6">
      <c r="A11" s="3">
        <v>44470</v>
      </c>
      <c r="B11" s="4"/>
      <c r="C11" s="4">
        <v>83.865238095238098</v>
      </c>
    </row>
    <row r="12" spans="1:6">
      <c r="A12" s="3">
        <v>44501</v>
      </c>
      <c r="B12" s="4"/>
      <c r="C12" s="4">
        <v>80.890454545454503</v>
      </c>
    </row>
    <row r="13" spans="1:6">
      <c r="A13" s="3">
        <v>44531</v>
      </c>
      <c r="B13" s="4"/>
      <c r="C13" s="4">
        <v>74.678260869565193</v>
      </c>
    </row>
    <row r="14" spans="1:6">
      <c r="A14" s="3">
        <v>44562</v>
      </c>
      <c r="B14" s="4"/>
      <c r="C14" s="4">
        <v>85.622380952380894</v>
      </c>
    </row>
    <row r="15" spans="1:6">
      <c r="A15" s="3">
        <v>44593</v>
      </c>
      <c r="B15" s="4"/>
      <c r="C15" s="4">
        <v>94.266999999999996</v>
      </c>
    </row>
    <row r="16" spans="1:6">
      <c r="A16" s="3">
        <v>44621</v>
      </c>
      <c r="B16" s="4"/>
      <c r="C16" s="4">
        <v>112.44</v>
      </c>
    </row>
    <row r="17" spans="1:3">
      <c r="A17" s="3">
        <v>44652</v>
      </c>
      <c r="B17" s="4"/>
      <c r="C17" s="4">
        <v>106.155714285714</v>
      </c>
    </row>
    <row r="18" spans="1:3">
      <c r="A18" s="3">
        <v>44682</v>
      </c>
      <c r="B18" s="4"/>
      <c r="C18" s="4">
        <v>112.113636363636</v>
      </c>
    </row>
    <row r="19" spans="1:3">
      <c r="A19" s="3">
        <v>44713</v>
      </c>
      <c r="B19" s="4">
        <v>2022</v>
      </c>
      <c r="C19" s="4">
        <v>117.692727272727</v>
      </c>
    </row>
    <row r="20" spans="1:3">
      <c r="A20" s="3">
        <v>44743</v>
      </c>
      <c r="B20" s="4"/>
      <c r="C20" s="4">
        <v>105.252857142857</v>
      </c>
    </row>
    <row r="21" spans="1:3">
      <c r="A21" s="3">
        <v>44774</v>
      </c>
      <c r="B21" s="4"/>
      <c r="C21" s="4">
        <v>97.643043478260907</v>
      </c>
    </row>
    <row r="22" spans="1:3">
      <c r="A22" s="3">
        <v>44805</v>
      </c>
      <c r="B22" s="4"/>
      <c r="C22" s="4">
        <v>90.608181818181805</v>
      </c>
    </row>
    <row r="23" spans="1:3">
      <c r="A23" s="3">
        <v>44835</v>
      </c>
      <c r="B23" s="4"/>
      <c r="C23" s="4">
        <v>93.718571428571394</v>
      </c>
    </row>
    <row r="24" spans="1:3">
      <c r="A24" s="3">
        <v>44866</v>
      </c>
      <c r="B24" s="4"/>
      <c r="C24" s="4">
        <v>90.938636363636405</v>
      </c>
    </row>
    <row r="25" spans="1:3">
      <c r="A25" s="3">
        <v>44896</v>
      </c>
      <c r="B25" s="4"/>
      <c r="C25" s="4">
        <v>81.503181818181801</v>
      </c>
    </row>
    <row r="26" spans="1:3">
      <c r="A26" s="3">
        <v>44927</v>
      </c>
      <c r="B26" s="4"/>
      <c r="C26" s="4">
        <v>84.081818181818207</v>
      </c>
    </row>
    <row r="27" spans="1:3">
      <c r="A27" s="3">
        <v>44958</v>
      </c>
      <c r="B27" s="4"/>
      <c r="C27" s="4">
        <v>83.632499999999993</v>
      </c>
    </row>
    <row r="28" spans="1:3">
      <c r="A28" s="3">
        <v>44986</v>
      </c>
      <c r="B28" s="4"/>
      <c r="C28" s="4">
        <v>79.256521739130406</v>
      </c>
    </row>
    <row r="29" spans="1:3">
      <c r="A29" s="3">
        <v>45017</v>
      </c>
      <c r="B29" s="4"/>
      <c r="C29" s="4">
        <v>83.536000000000001</v>
      </c>
    </row>
    <row r="30" spans="1:3">
      <c r="A30" s="3">
        <v>45047</v>
      </c>
      <c r="B30" s="4"/>
      <c r="C30" s="4">
        <v>75.747391304347801</v>
      </c>
    </row>
    <row r="31" spans="1:3">
      <c r="A31" s="3">
        <v>45078</v>
      </c>
      <c r="B31" s="4">
        <v>2023</v>
      </c>
      <c r="C31" s="4">
        <v>74.974999999999994</v>
      </c>
    </row>
    <row r="32" spans="1:3">
      <c r="A32" s="3">
        <v>45108</v>
      </c>
      <c r="B32" s="4"/>
      <c r="C32" s="4">
        <v>80.109047619047601</v>
      </c>
    </row>
    <row r="33" spans="1:4">
      <c r="A33" s="3">
        <v>45139</v>
      </c>
      <c r="B33" s="4"/>
      <c r="C33" s="4">
        <v>85.168260869565202</v>
      </c>
    </row>
    <row r="34" spans="1:4">
      <c r="A34" s="3">
        <v>45170</v>
      </c>
      <c r="B34" s="4"/>
      <c r="C34" s="4">
        <v>92.673333333333304</v>
      </c>
    </row>
    <row r="35" spans="1:4">
      <c r="A35" s="3">
        <v>45200</v>
      </c>
      <c r="B35" s="4"/>
      <c r="C35" s="4">
        <v>88.947727272727306</v>
      </c>
    </row>
    <row r="36" spans="1:4">
      <c r="A36" s="3">
        <v>45231</v>
      </c>
      <c r="B36" s="4"/>
      <c r="C36" s="4">
        <v>82.186363636363595</v>
      </c>
    </row>
    <row r="37" spans="1:4">
      <c r="A37" s="3">
        <v>45261</v>
      </c>
      <c r="B37" s="4"/>
      <c r="C37" s="4">
        <v>77.540952380952405</v>
      </c>
      <c r="D37" s="4">
        <v>77.540952380952405</v>
      </c>
    </row>
    <row r="38" spans="1:4">
      <c r="A38" s="3">
        <v>45292</v>
      </c>
      <c r="B38" s="4">
        <v>2024</v>
      </c>
      <c r="C38" s="4">
        <v>79.11</v>
      </c>
      <c r="D38" s="4">
        <v>79.11</v>
      </c>
    </row>
    <row r="39" spans="1:4">
      <c r="B39" s="4"/>
    </row>
    <row r="40" spans="1:4">
      <c r="B40" s="4"/>
    </row>
    <row r="41" spans="1:4">
      <c r="B41" s="4"/>
    </row>
    <row r="42" spans="1:4">
      <c r="B42" s="4"/>
    </row>
    <row r="43" spans="1:4">
      <c r="B43" s="4"/>
    </row>
    <row r="44" spans="1:4">
      <c r="B44" s="4"/>
    </row>
    <row r="45" spans="1:4">
      <c r="B45" s="4"/>
    </row>
    <row r="46" spans="1:4">
      <c r="B46" s="4"/>
    </row>
    <row r="47" spans="1:4">
      <c r="B47" s="4"/>
    </row>
    <row r="48" spans="1:4">
      <c r="B48" s="4"/>
    </row>
    <row r="49" spans="2:2">
      <c r="B49" s="4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24"/>
  <sheetViews>
    <sheetView topLeftCell="I1" workbookViewId="0">
      <selection activeCell="J1" sqref="J1:J2"/>
    </sheetView>
  </sheetViews>
  <sheetFormatPr defaultRowHeight="15"/>
  <sheetData>
    <row r="1" spans="1:10">
      <c r="A1" t="s">
        <v>175</v>
      </c>
      <c r="J1" s="81" t="s">
        <v>941</v>
      </c>
    </row>
    <row r="2" spans="1:10">
      <c r="A2" t="s">
        <v>174</v>
      </c>
      <c r="J2" s="81" t="s">
        <v>942</v>
      </c>
    </row>
    <row r="3" spans="1:10">
      <c r="A3" t="s">
        <v>173</v>
      </c>
      <c r="C3" t="s">
        <v>935</v>
      </c>
      <c r="D3" t="s">
        <v>936</v>
      </c>
      <c r="E3" t="s">
        <v>937</v>
      </c>
      <c r="F3" t="s">
        <v>938</v>
      </c>
      <c r="G3" t="s">
        <v>939</v>
      </c>
      <c r="H3" t="s">
        <v>940</v>
      </c>
    </row>
    <row r="4" spans="1:10">
      <c r="A4" t="s">
        <v>129</v>
      </c>
      <c r="C4">
        <v>116.2</v>
      </c>
      <c r="D4">
        <v>103.2</v>
      </c>
      <c r="E4">
        <v>156.19999999999999</v>
      </c>
      <c r="F4">
        <v>117</v>
      </c>
      <c r="G4">
        <v>115.58</v>
      </c>
      <c r="H4">
        <v>96.7</v>
      </c>
    </row>
    <row r="5" spans="1:10">
      <c r="A5" t="s">
        <v>128</v>
      </c>
      <c r="C5">
        <v>118.5</v>
      </c>
      <c r="D5">
        <v>103.6</v>
      </c>
      <c r="E5">
        <v>156.4</v>
      </c>
      <c r="F5">
        <v>119.7</v>
      </c>
      <c r="G5">
        <v>120.84</v>
      </c>
      <c r="H5">
        <v>102.6</v>
      </c>
    </row>
    <row r="6" spans="1:10">
      <c r="A6" t="s">
        <v>127</v>
      </c>
      <c r="C6">
        <v>122.1</v>
      </c>
      <c r="D6">
        <v>106.2</v>
      </c>
      <c r="E6">
        <v>154.80000000000001</v>
      </c>
      <c r="F6">
        <v>125.4</v>
      </c>
      <c r="G6">
        <v>125.38</v>
      </c>
      <c r="H6">
        <v>110.8</v>
      </c>
    </row>
    <row r="7" spans="1:10">
      <c r="A7" t="s">
        <v>126</v>
      </c>
      <c r="C7">
        <v>121.5</v>
      </c>
      <c r="D7">
        <v>109.7</v>
      </c>
      <c r="E7">
        <v>147.30000000000001</v>
      </c>
      <c r="F7">
        <v>125.5</v>
      </c>
      <c r="G7">
        <v>121.53</v>
      </c>
      <c r="H7">
        <v>109</v>
      </c>
    </row>
    <row r="8" spans="1:10">
      <c r="A8" t="s">
        <v>125</v>
      </c>
      <c r="C8">
        <v>121.3</v>
      </c>
      <c r="D8">
        <v>112.1</v>
      </c>
      <c r="E8">
        <v>141.80000000000001</v>
      </c>
      <c r="F8">
        <v>125.2</v>
      </c>
      <c r="G8">
        <v>119.18</v>
      </c>
      <c r="H8">
        <v>113.1</v>
      </c>
    </row>
    <row r="9" spans="1:10">
      <c r="A9" t="s">
        <v>124</v>
      </c>
      <c r="C9">
        <v>119.3</v>
      </c>
      <c r="D9">
        <v>116.2</v>
      </c>
      <c r="E9">
        <v>136.1</v>
      </c>
      <c r="F9">
        <v>118.7</v>
      </c>
      <c r="G9">
        <v>115.22</v>
      </c>
      <c r="H9">
        <v>112.5</v>
      </c>
    </row>
    <row r="10" spans="1:10">
      <c r="A10" t="s">
        <v>123</v>
      </c>
      <c r="C10">
        <v>116.4</v>
      </c>
      <c r="D10">
        <v>117.8</v>
      </c>
      <c r="E10">
        <v>130.19999999999999</v>
      </c>
      <c r="F10">
        <v>112.2</v>
      </c>
      <c r="G10">
        <v>110.63</v>
      </c>
      <c r="H10">
        <v>113</v>
      </c>
    </row>
    <row r="11" spans="1:10">
      <c r="A11" t="s">
        <v>122</v>
      </c>
      <c r="C11">
        <v>113</v>
      </c>
      <c r="D11">
        <v>119.2</v>
      </c>
      <c r="E11">
        <v>120.6</v>
      </c>
      <c r="F11">
        <v>110.4</v>
      </c>
      <c r="G11">
        <v>101.65</v>
      </c>
      <c r="H11">
        <v>106.6</v>
      </c>
    </row>
    <row r="12" spans="1:10">
      <c r="A12" t="s">
        <v>121</v>
      </c>
      <c r="C12">
        <v>109.3</v>
      </c>
      <c r="D12">
        <v>117.9</v>
      </c>
      <c r="E12">
        <v>110.8</v>
      </c>
      <c r="F12">
        <v>107.4</v>
      </c>
      <c r="G12">
        <v>98.55</v>
      </c>
      <c r="H12">
        <v>99.5</v>
      </c>
    </row>
    <row r="13" spans="1:10">
      <c r="A13" t="s">
        <v>120</v>
      </c>
      <c r="C13">
        <v>109.4</v>
      </c>
      <c r="D13">
        <v>117.2</v>
      </c>
      <c r="E13">
        <v>107.1</v>
      </c>
      <c r="F13">
        <v>108.2</v>
      </c>
      <c r="G13">
        <v>100.09</v>
      </c>
      <c r="H13">
        <v>103.6</v>
      </c>
    </row>
    <row r="14" spans="1:10">
      <c r="A14" t="s">
        <v>119</v>
      </c>
      <c r="C14">
        <v>108.2</v>
      </c>
      <c r="D14">
        <v>115.1</v>
      </c>
      <c r="E14">
        <v>102.6</v>
      </c>
      <c r="F14">
        <v>109.3</v>
      </c>
      <c r="G14">
        <v>100.85</v>
      </c>
      <c r="H14">
        <v>100.2</v>
      </c>
    </row>
    <row r="15" spans="1:10">
      <c r="A15" t="s">
        <v>118</v>
      </c>
      <c r="C15">
        <v>105.1</v>
      </c>
      <c r="D15">
        <v>108.8</v>
      </c>
      <c r="E15">
        <v>98.5</v>
      </c>
      <c r="F15">
        <v>110.9</v>
      </c>
      <c r="G15">
        <v>97.89</v>
      </c>
      <c r="H15">
        <v>94.8</v>
      </c>
    </row>
    <row r="16" spans="1:10">
      <c r="A16" t="s">
        <v>117</v>
      </c>
      <c r="C16">
        <v>100.7</v>
      </c>
      <c r="D16">
        <v>103.8</v>
      </c>
      <c r="E16">
        <v>92.4</v>
      </c>
      <c r="F16">
        <v>105.9</v>
      </c>
      <c r="G16">
        <v>95</v>
      </c>
      <c r="H16">
        <v>95</v>
      </c>
    </row>
    <row r="17" spans="1:8">
      <c r="A17" t="s">
        <v>116</v>
      </c>
      <c r="C17">
        <v>98.5</v>
      </c>
      <c r="D17">
        <v>100.5</v>
      </c>
      <c r="E17">
        <v>95.2</v>
      </c>
      <c r="F17">
        <v>101.6</v>
      </c>
      <c r="G17">
        <v>95.18</v>
      </c>
      <c r="H17">
        <v>90.3</v>
      </c>
    </row>
    <row r="18" spans="1:8">
      <c r="A18" t="s">
        <v>115</v>
      </c>
      <c r="C18">
        <v>95.6</v>
      </c>
      <c r="D18">
        <v>96.8</v>
      </c>
      <c r="E18">
        <v>95.1</v>
      </c>
      <c r="F18">
        <v>99.5</v>
      </c>
      <c r="G18">
        <v>92.62</v>
      </c>
      <c r="H18">
        <v>82</v>
      </c>
    </row>
    <row r="19" spans="1:8">
      <c r="A19" t="s">
        <v>114</v>
      </c>
      <c r="C19">
        <v>94.7</v>
      </c>
      <c r="D19">
        <v>97.7</v>
      </c>
      <c r="E19">
        <v>90.6</v>
      </c>
      <c r="F19">
        <v>98.2</v>
      </c>
      <c r="G19">
        <v>91.87</v>
      </c>
      <c r="H19">
        <v>80.900000000000006</v>
      </c>
    </row>
    <row r="20" spans="1:8">
      <c r="A20" t="s">
        <v>113</v>
      </c>
      <c r="C20">
        <v>95</v>
      </c>
      <c r="D20">
        <v>99.5</v>
      </c>
      <c r="E20">
        <v>89.9</v>
      </c>
      <c r="F20">
        <v>95.7</v>
      </c>
      <c r="G20">
        <v>94.49</v>
      </c>
      <c r="H20">
        <v>82.6</v>
      </c>
    </row>
    <row r="21" spans="1:8">
      <c r="A21" t="s">
        <v>112</v>
      </c>
      <c r="C21">
        <v>94.5</v>
      </c>
      <c r="D21">
        <v>98.6</v>
      </c>
      <c r="E21">
        <v>87.7</v>
      </c>
      <c r="F21">
        <v>96.7</v>
      </c>
      <c r="G21">
        <v>95.89</v>
      </c>
      <c r="H21">
        <v>77.099999999999994</v>
      </c>
    </row>
    <row r="22" spans="1:8">
      <c r="A22" t="s">
        <v>111</v>
      </c>
      <c r="C22">
        <v>93.8</v>
      </c>
      <c r="D22">
        <v>99.1</v>
      </c>
      <c r="E22">
        <v>82.2</v>
      </c>
      <c r="F22">
        <v>98.9</v>
      </c>
      <c r="G22">
        <v>90.43</v>
      </c>
      <c r="H22">
        <v>79</v>
      </c>
    </row>
    <row r="23" spans="1:8">
      <c r="A23" t="s">
        <v>110</v>
      </c>
      <c r="C23">
        <v>89.6</v>
      </c>
      <c r="D23">
        <v>99.2</v>
      </c>
      <c r="E23">
        <v>79.900000000000006</v>
      </c>
      <c r="F23">
        <v>91.9</v>
      </c>
      <c r="G23">
        <v>82.29</v>
      </c>
      <c r="H23">
        <v>71.2</v>
      </c>
    </row>
    <row r="24" spans="1:8">
      <c r="A24" t="s">
        <v>109</v>
      </c>
      <c r="C24">
        <v>89</v>
      </c>
      <c r="D24">
        <v>97.1</v>
      </c>
      <c r="E24">
        <v>83.2</v>
      </c>
      <c r="F24">
        <v>90.5</v>
      </c>
      <c r="G24">
        <v>81.96</v>
      </c>
      <c r="H24">
        <v>73.400000000000006</v>
      </c>
    </row>
    <row r="25" spans="1:8">
      <c r="A25" t="s">
        <v>108</v>
      </c>
      <c r="C25">
        <v>90.4</v>
      </c>
      <c r="D25">
        <v>92.4</v>
      </c>
      <c r="E25">
        <v>88</v>
      </c>
      <c r="F25">
        <v>91.7</v>
      </c>
      <c r="G25">
        <v>87.76</v>
      </c>
      <c r="H25">
        <v>86.1</v>
      </c>
    </row>
    <row r="26" spans="1:8">
      <c r="A26" t="s">
        <v>107</v>
      </c>
      <c r="C26">
        <v>87.7</v>
      </c>
      <c r="D26">
        <v>89.1</v>
      </c>
      <c r="E26">
        <v>80.5</v>
      </c>
      <c r="F26">
        <v>90.5</v>
      </c>
      <c r="G26">
        <v>85.13</v>
      </c>
      <c r="H26">
        <v>90</v>
      </c>
    </row>
    <row r="27" spans="1:8">
      <c r="A27" t="s">
        <v>106</v>
      </c>
      <c r="C27">
        <v>87.1</v>
      </c>
      <c r="D27">
        <v>87</v>
      </c>
      <c r="E27">
        <v>81</v>
      </c>
      <c r="F27">
        <v>89.4</v>
      </c>
      <c r="G27">
        <v>86.68</v>
      </c>
      <c r="H27">
        <v>90.6</v>
      </c>
    </row>
    <row r="28" spans="1:8">
      <c r="A28" t="s">
        <v>105</v>
      </c>
      <c r="C28">
        <v>84.9</v>
      </c>
      <c r="D28">
        <v>84.2</v>
      </c>
      <c r="E28">
        <v>79.400000000000006</v>
      </c>
      <c r="F28">
        <v>87.6</v>
      </c>
      <c r="G28">
        <v>85.29</v>
      </c>
      <c r="H28">
        <v>86.9</v>
      </c>
    </row>
    <row r="29" spans="1:8">
      <c r="A29" t="s">
        <v>104</v>
      </c>
      <c r="C29">
        <v>86</v>
      </c>
      <c r="D29">
        <v>85.9</v>
      </c>
      <c r="E29">
        <v>78.8</v>
      </c>
      <c r="F29">
        <v>87.3</v>
      </c>
      <c r="G29">
        <v>92.15</v>
      </c>
      <c r="H29">
        <v>81.599999999999994</v>
      </c>
    </row>
    <row r="30" spans="1:8">
      <c r="A30" t="s">
        <v>103</v>
      </c>
      <c r="C30">
        <v>87.4</v>
      </c>
      <c r="D30">
        <v>86.1</v>
      </c>
      <c r="E30">
        <v>76.7</v>
      </c>
      <c r="F30">
        <v>86.5</v>
      </c>
      <c r="G30">
        <v>97.34</v>
      </c>
      <c r="H30">
        <v>95.5</v>
      </c>
    </row>
    <row r="31" spans="1:8">
      <c r="A31" t="s">
        <v>102</v>
      </c>
      <c r="C31">
        <v>89.2</v>
      </c>
      <c r="D31">
        <v>87.9</v>
      </c>
      <c r="E31">
        <v>77.099999999999994</v>
      </c>
      <c r="F31">
        <v>88.4</v>
      </c>
      <c r="G31">
        <v>101.17</v>
      </c>
      <c r="H31">
        <v>93.9</v>
      </c>
    </row>
    <row r="32" spans="1:8">
      <c r="A32" t="s">
        <v>101</v>
      </c>
      <c r="C32">
        <v>90.6</v>
      </c>
      <c r="D32">
        <v>90.2</v>
      </c>
      <c r="E32">
        <v>72.7</v>
      </c>
      <c r="F32">
        <v>91.1</v>
      </c>
      <c r="G32">
        <v>99.56</v>
      </c>
      <c r="H32">
        <v>104.8</v>
      </c>
    </row>
    <row r="33" spans="1:8">
      <c r="A33" t="s">
        <v>100</v>
      </c>
      <c r="C33">
        <v>93.8</v>
      </c>
      <c r="D33">
        <v>94.3</v>
      </c>
      <c r="E33">
        <v>73.900000000000006</v>
      </c>
      <c r="F33">
        <v>94.1</v>
      </c>
      <c r="G33">
        <v>97.93</v>
      </c>
      <c r="H33">
        <v>120.4</v>
      </c>
    </row>
    <row r="34" spans="1:8">
      <c r="A34" t="s">
        <v>99</v>
      </c>
      <c r="C34">
        <v>93</v>
      </c>
      <c r="D34">
        <v>95.3</v>
      </c>
      <c r="E34">
        <v>76</v>
      </c>
      <c r="F34">
        <v>90.4</v>
      </c>
      <c r="G34">
        <v>94.9</v>
      </c>
      <c r="H34">
        <v>121.6</v>
      </c>
    </row>
    <row r="35" spans="1:8">
      <c r="A35" t="s">
        <v>98</v>
      </c>
      <c r="C35">
        <v>95.3</v>
      </c>
      <c r="D35">
        <v>96.4</v>
      </c>
      <c r="E35">
        <v>81.8</v>
      </c>
      <c r="F35">
        <v>89.3</v>
      </c>
      <c r="G35">
        <v>102.39</v>
      </c>
      <c r="H35">
        <v>124.6</v>
      </c>
    </row>
    <row r="36" spans="1:8">
      <c r="A36" t="s">
        <v>97</v>
      </c>
      <c r="C36">
        <v>96.1</v>
      </c>
      <c r="D36">
        <v>94.9</v>
      </c>
      <c r="E36">
        <v>90.9</v>
      </c>
      <c r="F36">
        <v>86.3</v>
      </c>
      <c r="G36">
        <v>104.32</v>
      </c>
      <c r="H36">
        <v>132.9</v>
      </c>
    </row>
    <row r="37" spans="1:8">
      <c r="A37" t="s">
        <v>96</v>
      </c>
      <c r="C37">
        <v>95.9</v>
      </c>
      <c r="D37">
        <v>93</v>
      </c>
      <c r="E37">
        <v>93.8</v>
      </c>
      <c r="F37">
        <v>86.7</v>
      </c>
      <c r="G37">
        <v>101.85</v>
      </c>
      <c r="H37">
        <v>137.5</v>
      </c>
    </row>
    <row r="38" spans="1:8">
      <c r="A38" t="s">
        <v>95</v>
      </c>
      <c r="C38">
        <v>95.8</v>
      </c>
      <c r="D38">
        <v>93.4</v>
      </c>
      <c r="E38">
        <v>94.5</v>
      </c>
      <c r="F38">
        <v>86</v>
      </c>
      <c r="G38">
        <v>106.16</v>
      </c>
      <c r="H38">
        <v>125.2</v>
      </c>
    </row>
    <row r="39" spans="1:8">
      <c r="A39" t="s">
        <v>94</v>
      </c>
      <c r="C39">
        <v>95.1</v>
      </c>
      <c r="D39">
        <v>90.7</v>
      </c>
      <c r="E39">
        <v>96.2</v>
      </c>
      <c r="F39">
        <v>86.1</v>
      </c>
      <c r="G39">
        <v>110.26</v>
      </c>
      <c r="H39">
        <v>114.5</v>
      </c>
    </row>
    <row r="40" spans="1:8">
      <c r="A40" t="s">
        <v>93</v>
      </c>
      <c r="C40">
        <v>97.7</v>
      </c>
      <c r="D40">
        <v>91.9</v>
      </c>
      <c r="E40">
        <v>98.6</v>
      </c>
      <c r="F40">
        <v>88.7</v>
      </c>
      <c r="G40">
        <v>112.19</v>
      </c>
      <c r="H40">
        <v>125.8</v>
      </c>
    </row>
    <row r="41" spans="1:8">
      <c r="A41" t="s">
        <v>92</v>
      </c>
      <c r="C41">
        <v>98.1</v>
      </c>
      <c r="D41">
        <v>93.9</v>
      </c>
      <c r="E41">
        <v>99.2</v>
      </c>
      <c r="F41">
        <v>90</v>
      </c>
      <c r="G41">
        <v>107.97</v>
      </c>
      <c r="H41">
        <v>125.6</v>
      </c>
    </row>
    <row r="42" spans="1:8">
      <c r="A42" t="s">
        <v>91</v>
      </c>
      <c r="C42">
        <v>96.2</v>
      </c>
      <c r="D42">
        <v>95.7</v>
      </c>
      <c r="E42">
        <v>100.6</v>
      </c>
      <c r="F42">
        <v>87.9</v>
      </c>
      <c r="G42">
        <v>101.59</v>
      </c>
      <c r="H42">
        <v>111.9</v>
      </c>
    </row>
    <row r="43" spans="1:8">
      <c r="A43" t="s">
        <v>90</v>
      </c>
      <c r="C43">
        <v>95.1</v>
      </c>
      <c r="D43">
        <v>97.6</v>
      </c>
      <c r="E43">
        <v>100</v>
      </c>
      <c r="F43">
        <v>86.9</v>
      </c>
      <c r="G43">
        <v>97.58</v>
      </c>
      <c r="H43">
        <v>101.7</v>
      </c>
    </row>
    <row r="44" spans="1:8">
      <c r="A44" t="s">
        <v>89</v>
      </c>
      <c r="C44">
        <v>97.4</v>
      </c>
      <c r="D44">
        <v>99.5</v>
      </c>
      <c r="E44">
        <v>104.8</v>
      </c>
      <c r="F44">
        <v>88.3</v>
      </c>
      <c r="G44">
        <v>101.96</v>
      </c>
      <c r="H44">
        <v>99.4</v>
      </c>
    </row>
    <row r="45" spans="1:8">
      <c r="A45" t="s">
        <v>88</v>
      </c>
      <c r="C45">
        <v>98</v>
      </c>
      <c r="D45">
        <v>100.7</v>
      </c>
      <c r="E45">
        <v>109.7</v>
      </c>
      <c r="F45">
        <v>92.4</v>
      </c>
      <c r="G45">
        <v>97.47</v>
      </c>
      <c r="H45">
        <v>86</v>
      </c>
    </row>
    <row r="46" spans="1:8">
      <c r="A46" t="s">
        <v>87</v>
      </c>
      <c r="C46">
        <v>100.2</v>
      </c>
      <c r="D46">
        <v>101.2</v>
      </c>
      <c r="E46">
        <v>113.9</v>
      </c>
      <c r="F46">
        <v>96.9</v>
      </c>
      <c r="G46">
        <v>96.66</v>
      </c>
      <c r="H46">
        <v>90.5</v>
      </c>
    </row>
    <row r="47" spans="1:8">
      <c r="A47" t="s">
        <v>86</v>
      </c>
      <c r="C47">
        <v>99.3</v>
      </c>
      <c r="D47">
        <v>100.3</v>
      </c>
      <c r="E47">
        <v>116.9</v>
      </c>
      <c r="F47">
        <v>92.3</v>
      </c>
      <c r="G47">
        <v>99.16</v>
      </c>
      <c r="H47">
        <v>88.9</v>
      </c>
    </row>
    <row r="48" spans="1:8">
      <c r="A48" t="s">
        <v>85</v>
      </c>
      <c r="C48">
        <v>99.9</v>
      </c>
      <c r="D48">
        <v>99.2</v>
      </c>
      <c r="E48">
        <v>118.4</v>
      </c>
      <c r="F48">
        <v>92.1</v>
      </c>
      <c r="G48">
        <v>103.83</v>
      </c>
      <c r="H48">
        <v>89</v>
      </c>
    </row>
    <row r="49" spans="1:8">
      <c r="A49" t="s">
        <v>84</v>
      </c>
      <c r="C49">
        <v>98.9</v>
      </c>
      <c r="D49">
        <v>98.4</v>
      </c>
      <c r="E49">
        <v>115.4</v>
      </c>
      <c r="F49">
        <v>91.8</v>
      </c>
      <c r="G49">
        <v>102.68</v>
      </c>
      <c r="H49">
        <v>88.7</v>
      </c>
    </row>
    <row r="50" spans="1:8">
      <c r="A50" t="s">
        <v>83</v>
      </c>
      <c r="C50">
        <v>98.9</v>
      </c>
      <c r="D50">
        <v>98.4</v>
      </c>
      <c r="E50">
        <v>111.4</v>
      </c>
      <c r="F50">
        <v>92.1</v>
      </c>
      <c r="G50">
        <v>103.85</v>
      </c>
      <c r="H50">
        <v>92.7</v>
      </c>
    </row>
    <row r="51" spans="1:8">
      <c r="A51" t="s">
        <v>82</v>
      </c>
      <c r="C51">
        <v>96.4</v>
      </c>
      <c r="D51">
        <v>96.1</v>
      </c>
      <c r="E51">
        <v>107.3</v>
      </c>
      <c r="F51">
        <v>92.4</v>
      </c>
      <c r="G51">
        <v>97.96</v>
      </c>
      <c r="H51">
        <v>89</v>
      </c>
    </row>
    <row r="52" spans="1:8">
      <c r="A52" t="s">
        <v>81</v>
      </c>
      <c r="C52">
        <v>96.8</v>
      </c>
      <c r="D52">
        <v>95.6</v>
      </c>
      <c r="E52">
        <v>106</v>
      </c>
      <c r="F52">
        <v>95.2</v>
      </c>
      <c r="G52">
        <v>98.25</v>
      </c>
      <c r="H52">
        <v>87.2</v>
      </c>
    </row>
    <row r="53" spans="1:8">
      <c r="A53" t="s">
        <v>80</v>
      </c>
      <c r="C53">
        <v>97.9</v>
      </c>
      <c r="D53">
        <v>97</v>
      </c>
      <c r="E53">
        <v>108.8</v>
      </c>
      <c r="F53">
        <v>98.4</v>
      </c>
      <c r="G53">
        <v>95.6</v>
      </c>
      <c r="H53">
        <v>83.9</v>
      </c>
    </row>
    <row r="54" spans="1:8">
      <c r="A54" t="s">
        <v>79</v>
      </c>
      <c r="C54">
        <v>99</v>
      </c>
      <c r="D54">
        <v>97.2</v>
      </c>
      <c r="E54">
        <v>111.3</v>
      </c>
      <c r="F54">
        <v>101.8</v>
      </c>
      <c r="G54">
        <v>95.36</v>
      </c>
      <c r="H54">
        <v>80.900000000000006</v>
      </c>
    </row>
    <row r="55" spans="1:8">
      <c r="A55" t="s">
        <v>78</v>
      </c>
      <c r="C55">
        <v>98.6</v>
      </c>
      <c r="D55">
        <v>95.9</v>
      </c>
      <c r="E55">
        <v>110</v>
      </c>
      <c r="F55">
        <v>104</v>
      </c>
      <c r="G55">
        <v>94.02</v>
      </c>
      <c r="H55">
        <v>76.8</v>
      </c>
    </row>
    <row r="56" spans="1:8">
      <c r="A56" t="s">
        <v>77</v>
      </c>
      <c r="C56">
        <v>98.7</v>
      </c>
      <c r="D56">
        <v>95.3</v>
      </c>
      <c r="E56">
        <v>111.4</v>
      </c>
      <c r="F56">
        <v>105.5</v>
      </c>
      <c r="G56">
        <v>92.15</v>
      </c>
      <c r="H56">
        <v>76.400000000000006</v>
      </c>
    </row>
    <row r="57" spans="1:8">
      <c r="A57" t="s">
        <v>76</v>
      </c>
      <c r="C57">
        <v>97</v>
      </c>
      <c r="D57">
        <v>95.1</v>
      </c>
      <c r="E57">
        <v>112.3</v>
      </c>
      <c r="F57">
        <v>100.8</v>
      </c>
      <c r="G57">
        <v>89.33</v>
      </c>
      <c r="H57">
        <v>77.400000000000006</v>
      </c>
    </row>
    <row r="58" spans="1:8">
      <c r="A58" t="s">
        <v>75</v>
      </c>
      <c r="C58">
        <v>95.1</v>
      </c>
      <c r="D58">
        <v>94.6</v>
      </c>
      <c r="E58">
        <v>110.1</v>
      </c>
      <c r="F58">
        <v>98.7</v>
      </c>
      <c r="G58">
        <v>86.9</v>
      </c>
      <c r="H58">
        <v>72.5</v>
      </c>
    </row>
    <row r="59" spans="1:8">
      <c r="A59" t="s">
        <v>74</v>
      </c>
      <c r="C59">
        <v>96</v>
      </c>
      <c r="D59">
        <v>95.8</v>
      </c>
      <c r="E59">
        <v>108.5</v>
      </c>
      <c r="F59">
        <v>103.5</v>
      </c>
      <c r="G59">
        <v>84.43</v>
      </c>
      <c r="H59">
        <v>68.599999999999994</v>
      </c>
    </row>
    <row r="60" spans="1:8">
      <c r="A60" t="s">
        <v>73</v>
      </c>
      <c r="C60">
        <v>94.2</v>
      </c>
      <c r="D60">
        <v>94.1</v>
      </c>
      <c r="E60">
        <v>108.3</v>
      </c>
      <c r="F60">
        <v>100.3</v>
      </c>
      <c r="G60">
        <v>82.33</v>
      </c>
      <c r="H60">
        <v>70.400000000000006</v>
      </c>
    </row>
    <row r="61" spans="1:8">
      <c r="A61" t="s">
        <v>72</v>
      </c>
      <c r="C61">
        <v>93.3</v>
      </c>
      <c r="D61">
        <v>92.3</v>
      </c>
      <c r="E61">
        <v>102.8</v>
      </c>
      <c r="F61">
        <v>100.9</v>
      </c>
      <c r="G61">
        <v>81.33</v>
      </c>
      <c r="H61">
        <v>76.5</v>
      </c>
    </row>
    <row r="62" spans="1:8">
      <c r="A62" t="s">
        <v>71</v>
      </c>
      <c r="C62">
        <v>92.2</v>
      </c>
      <c r="D62">
        <v>92.9</v>
      </c>
      <c r="E62">
        <v>100</v>
      </c>
      <c r="F62">
        <v>99.6</v>
      </c>
      <c r="G62">
        <v>76.59</v>
      </c>
      <c r="H62">
        <v>79.900000000000006</v>
      </c>
    </row>
    <row r="63" spans="1:8">
      <c r="A63" t="s">
        <v>70</v>
      </c>
      <c r="C63">
        <v>92.2</v>
      </c>
      <c r="D63">
        <v>92.9</v>
      </c>
      <c r="E63">
        <v>97.8</v>
      </c>
      <c r="F63">
        <v>101.1</v>
      </c>
      <c r="G63">
        <v>76.84</v>
      </c>
      <c r="H63">
        <v>78.3</v>
      </c>
    </row>
    <row r="64" spans="1:8">
      <c r="A64" t="s">
        <v>68</v>
      </c>
      <c r="C64">
        <v>93.3</v>
      </c>
      <c r="D64">
        <v>92.3</v>
      </c>
      <c r="E64">
        <v>100.9</v>
      </c>
      <c r="F64">
        <v>101.8</v>
      </c>
      <c r="G64">
        <v>80.260000000000005</v>
      </c>
      <c r="H64">
        <v>79.3</v>
      </c>
    </row>
    <row r="65" spans="1:8">
      <c r="A65" t="s">
        <v>67</v>
      </c>
      <c r="C65">
        <v>94</v>
      </c>
      <c r="D65">
        <v>93.1</v>
      </c>
      <c r="E65">
        <v>103.8</v>
      </c>
      <c r="F65">
        <v>100.7</v>
      </c>
      <c r="G65">
        <v>81.78</v>
      </c>
      <c r="H65">
        <v>80.3</v>
      </c>
    </row>
    <row r="66" spans="1:8">
      <c r="A66" t="s">
        <v>66</v>
      </c>
      <c r="C66">
        <v>93.2</v>
      </c>
      <c r="D66">
        <v>94.6</v>
      </c>
      <c r="E66">
        <v>105.6</v>
      </c>
      <c r="F66">
        <v>97.5</v>
      </c>
      <c r="G66">
        <v>78.41</v>
      </c>
      <c r="H66">
        <v>78.7</v>
      </c>
    </row>
    <row r="67" spans="1:8">
      <c r="A67" t="s">
        <v>65</v>
      </c>
      <c r="C67">
        <v>93.6</v>
      </c>
      <c r="D67">
        <v>97.8</v>
      </c>
      <c r="E67">
        <v>106.1</v>
      </c>
      <c r="F67">
        <v>94.6</v>
      </c>
      <c r="G67">
        <v>79.11</v>
      </c>
      <c r="H67">
        <v>79.3</v>
      </c>
    </row>
    <row r="68" spans="1:8">
      <c r="A68" t="s">
        <v>64</v>
      </c>
      <c r="C68">
        <v>94.3</v>
      </c>
      <c r="D68">
        <v>100.5</v>
      </c>
      <c r="E68">
        <v>106.6</v>
      </c>
      <c r="F68">
        <v>94.4</v>
      </c>
      <c r="G68">
        <v>78.5</v>
      </c>
      <c r="H68">
        <v>76.7</v>
      </c>
    </row>
    <row r="69" spans="1:8">
      <c r="A69" t="s">
        <v>63</v>
      </c>
      <c r="B69">
        <v>2019</v>
      </c>
      <c r="C69">
        <v>95.4</v>
      </c>
      <c r="D69">
        <v>101.2</v>
      </c>
      <c r="E69">
        <v>102.9</v>
      </c>
      <c r="F69">
        <v>99.2</v>
      </c>
      <c r="G69">
        <v>77.459999999999994</v>
      </c>
      <c r="H69">
        <v>79.900000000000006</v>
      </c>
    </row>
    <row r="70" spans="1:8">
      <c r="A70" t="s">
        <v>62</v>
      </c>
      <c r="C70">
        <v>95.1</v>
      </c>
      <c r="D70">
        <v>102.4</v>
      </c>
      <c r="E70">
        <v>101.1</v>
      </c>
      <c r="F70">
        <v>97.6</v>
      </c>
      <c r="G70">
        <v>78.09</v>
      </c>
      <c r="H70">
        <v>79.400000000000006</v>
      </c>
    </row>
    <row r="71" spans="1:8">
      <c r="A71" t="s">
        <v>61</v>
      </c>
      <c r="C71">
        <v>94.1</v>
      </c>
      <c r="D71">
        <v>102.3</v>
      </c>
      <c r="E71">
        <v>100.3</v>
      </c>
      <c r="F71">
        <v>92.6</v>
      </c>
      <c r="G71">
        <v>82.59</v>
      </c>
      <c r="H71">
        <v>76.2</v>
      </c>
    </row>
    <row r="72" spans="1:8">
      <c r="A72" t="s">
        <v>60</v>
      </c>
      <c r="C72">
        <v>93.4</v>
      </c>
      <c r="D72">
        <v>101</v>
      </c>
      <c r="E72">
        <v>99.6</v>
      </c>
      <c r="F72">
        <v>91.8</v>
      </c>
      <c r="G72">
        <v>83.89</v>
      </c>
      <c r="H72">
        <v>73.5</v>
      </c>
    </row>
    <row r="73" spans="1:8">
      <c r="A73" t="s">
        <v>59</v>
      </c>
      <c r="C73">
        <v>95.2</v>
      </c>
      <c r="D73">
        <v>101.6</v>
      </c>
      <c r="E73">
        <v>100.8</v>
      </c>
      <c r="F73">
        <v>96</v>
      </c>
      <c r="G73">
        <v>84.11</v>
      </c>
      <c r="H73">
        <v>77.8</v>
      </c>
    </row>
    <row r="74" spans="1:8">
      <c r="A74" t="s">
        <v>58</v>
      </c>
      <c r="C74">
        <v>98.6</v>
      </c>
      <c r="D74">
        <v>106.5</v>
      </c>
      <c r="E74">
        <v>102.5</v>
      </c>
      <c r="F74">
        <v>95.6</v>
      </c>
      <c r="G74">
        <v>93.16</v>
      </c>
      <c r="H74">
        <v>79.2</v>
      </c>
    </row>
    <row r="75" spans="1:8">
      <c r="A75" t="s">
        <v>57</v>
      </c>
      <c r="C75">
        <v>101</v>
      </c>
      <c r="D75">
        <v>106.6</v>
      </c>
      <c r="E75">
        <v>103.5</v>
      </c>
      <c r="F75">
        <v>97.4</v>
      </c>
      <c r="G75">
        <v>101.5</v>
      </c>
      <c r="H75">
        <v>83</v>
      </c>
    </row>
    <row r="76" spans="1:8">
      <c r="A76" t="s">
        <v>56</v>
      </c>
      <c r="C76">
        <v>102.5</v>
      </c>
      <c r="D76">
        <v>103.6</v>
      </c>
      <c r="E76">
        <v>103.8</v>
      </c>
      <c r="F76">
        <v>100.7</v>
      </c>
      <c r="G76">
        <v>108.73</v>
      </c>
      <c r="H76">
        <v>87.5</v>
      </c>
    </row>
    <row r="77" spans="1:8">
      <c r="A77" t="s">
        <v>55</v>
      </c>
      <c r="C77">
        <v>99.4</v>
      </c>
      <c r="D77">
        <v>100.5</v>
      </c>
      <c r="E77">
        <v>102.9</v>
      </c>
      <c r="F77">
        <v>99.6</v>
      </c>
      <c r="G77">
        <v>97.55</v>
      </c>
      <c r="H77">
        <v>91.4</v>
      </c>
    </row>
    <row r="78" spans="1:8">
      <c r="A78" t="s">
        <v>54</v>
      </c>
      <c r="C78">
        <v>95.2</v>
      </c>
      <c r="D78">
        <v>99.4</v>
      </c>
      <c r="E78">
        <v>101.5</v>
      </c>
      <c r="F78">
        <v>98</v>
      </c>
      <c r="G78">
        <v>85.42</v>
      </c>
      <c r="H78">
        <v>73.900000000000006</v>
      </c>
    </row>
    <row r="79" spans="1:8">
      <c r="A79" t="s">
        <v>53</v>
      </c>
      <c r="C79">
        <v>92.5</v>
      </c>
      <c r="D79">
        <v>96.9</v>
      </c>
      <c r="E79">
        <v>95.8</v>
      </c>
      <c r="F79">
        <v>99.6</v>
      </c>
      <c r="G79">
        <v>81.180000000000007</v>
      </c>
      <c r="H79">
        <v>63.2</v>
      </c>
    </row>
    <row r="80" spans="1:8">
      <c r="A80" t="s">
        <v>52</v>
      </c>
      <c r="C80">
        <v>91.1</v>
      </c>
      <c r="D80">
        <v>95.4</v>
      </c>
      <c r="E80">
        <v>94.4</v>
      </c>
      <c r="F80">
        <v>98</v>
      </c>
      <c r="G80">
        <v>77.77</v>
      </c>
      <c r="H80">
        <v>67.8</v>
      </c>
    </row>
    <row r="81" spans="1:8">
      <c r="A81" t="s">
        <v>51</v>
      </c>
      <c r="B81">
        <v>2020</v>
      </c>
      <c r="C81">
        <v>93.3</v>
      </c>
      <c r="D81">
        <v>94.8</v>
      </c>
      <c r="E81">
        <v>98.3</v>
      </c>
      <c r="F81">
        <v>97.3</v>
      </c>
      <c r="G81">
        <v>86.61</v>
      </c>
      <c r="H81">
        <v>74.900000000000006</v>
      </c>
    </row>
    <row r="82" spans="1:8">
      <c r="A82" t="s">
        <v>50</v>
      </c>
      <c r="C82">
        <v>94</v>
      </c>
      <c r="D82">
        <v>92.2</v>
      </c>
      <c r="E82">
        <v>101.8</v>
      </c>
      <c r="F82">
        <v>97.3</v>
      </c>
      <c r="G82">
        <v>93.2</v>
      </c>
      <c r="H82">
        <v>76</v>
      </c>
    </row>
    <row r="83" spans="1:8">
      <c r="A83" t="s">
        <v>49</v>
      </c>
      <c r="C83">
        <v>95.9</v>
      </c>
      <c r="D83">
        <v>92.2</v>
      </c>
      <c r="E83">
        <v>102.1</v>
      </c>
      <c r="F83">
        <v>99.2</v>
      </c>
      <c r="G83">
        <v>98.7</v>
      </c>
      <c r="H83">
        <v>81.099999999999994</v>
      </c>
    </row>
    <row r="84" spans="1:8">
      <c r="A84" t="s">
        <v>48</v>
      </c>
      <c r="C84">
        <v>98</v>
      </c>
      <c r="D84">
        <v>91.5</v>
      </c>
      <c r="E84">
        <v>102.3</v>
      </c>
      <c r="F84">
        <v>104.3</v>
      </c>
      <c r="G84">
        <v>104.6</v>
      </c>
      <c r="H84">
        <v>79</v>
      </c>
    </row>
    <row r="85" spans="1:8">
      <c r="A85" t="s">
        <v>47</v>
      </c>
      <c r="C85">
        <v>101.4</v>
      </c>
      <c r="D85">
        <v>91.8</v>
      </c>
      <c r="E85">
        <v>104.5</v>
      </c>
      <c r="F85">
        <v>112.1</v>
      </c>
      <c r="G85">
        <v>106.45</v>
      </c>
      <c r="H85">
        <v>84.7</v>
      </c>
    </row>
    <row r="86" spans="1:8">
      <c r="A86" t="s">
        <v>46</v>
      </c>
      <c r="C86">
        <v>105.6</v>
      </c>
      <c r="D86">
        <v>93.3</v>
      </c>
      <c r="E86">
        <v>105.4</v>
      </c>
      <c r="F86">
        <v>114.8</v>
      </c>
      <c r="G86">
        <v>121.9</v>
      </c>
      <c r="H86">
        <v>87.5</v>
      </c>
    </row>
    <row r="87" spans="1:8">
      <c r="A87" t="s">
        <v>45</v>
      </c>
      <c r="C87">
        <v>108.6</v>
      </c>
      <c r="D87">
        <v>94.8</v>
      </c>
      <c r="E87">
        <v>109.2</v>
      </c>
      <c r="F87">
        <v>116.4</v>
      </c>
      <c r="G87">
        <v>131.19999999999999</v>
      </c>
      <c r="H87">
        <v>87.1</v>
      </c>
    </row>
    <row r="88" spans="1:8">
      <c r="A88" t="s">
        <v>44</v>
      </c>
      <c r="C88">
        <v>113.5</v>
      </c>
      <c r="D88">
        <v>96</v>
      </c>
      <c r="E88">
        <v>111.1</v>
      </c>
      <c r="F88">
        <v>125</v>
      </c>
      <c r="G88">
        <v>138.87</v>
      </c>
      <c r="H88">
        <v>94.2</v>
      </c>
    </row>
    <row r="89" spans="1:8">
      <c r="A89" t="s">
        <v>43</v>
      </c>
      <c r="C89">
        <v>116.5</v>
      </c>
      <c r="D89">
        <v>97.8</v>
      </c>
      <c r="E89">
        <v>112.9</v>
      </c>
      <c r="F89">
        <v>126.1</v>
      </c>
      <c r="G89">
        <v>147.46</v>
      </c>
      <c r="H89">
        <v>100.2</v>
      </c>
    </row>
    <row r="90" spans="1:8">
      <c r="A90" t="s">
        <v>42</v>
      </c>
      <c r="C90">
        <v>119.2</v>
      </c>
      <c r="D90">
        <v>100.8</v>
      </c>
      <c r="E90">
        <v>117.3</v>
      </c>
      <c r="F90">
        <v>123.9</v>
      </c>
      <c r="G90">
        <v>159.30000000000001</v>
      </c>
      <c r="H90">
        <v>96.2</v>
      </c>
    </row>
    <row r="91" spans="1:8">
      <c r="A91" t="s">
        <v>41</v>
      </c>
      <c r="C91">
        <v>122.1</v>
      </c>
      <c r="D91">
        <v>104.3</v>
      </c>
      <c r="E91">
        <v>119</v>
      </c>
      <c r="F91">
        <v>126.2</v>
      </c>
      <c r="G91">
        <v>162.19</v>
      </c>
      <c r="H91">
        <v>100</v>
      </c>
    </row>
    <row r="92" spans="1:8">
      <c r="A92" t="s">
        <v>40</v>
      </c>
      <c r="C92">
        <v>128.1</v>
      </c>
      <c r="D92">
        <v>107.4</v>
      </c>
      <c r="E92">
        <v>121.2</v>
      </c>
      <c r="F92">
        <v>133.69999999999999</v>
      </c>
      <c r="G92">
        <v>174.9</v>
      </c>
      <c r="H92">
        <v>106.8</v>
      </c>
    </row>
    <row r="93" spans="1:8">
      <c r="A93" t="s">
        <v>39</v>
      </c>
      <c r="B93">
        <v>2021</v>
      </c>
      <c r="C93">
        <v>125.3</v>
      </c>
      <c r="D93">
        <v>110.7</v>
      </c>
      <c r="E93">
        <v>120.1</v>
      </c>
      <c r="F93">
        <v>130.30000000000001</v>
      </c>
      <c r="G93">
        <v>157.69999999999999</v>
      </c>
      <c r="H93">
        <v>107.7</v>
      </c>
    </row>
    <row r="94" spans="1:8">
      <c r="A94" t="s">
        <v>38</v>
      </c>
      <c r="C94">
        <v>124.6</v>
      </c>
      <c r="D94">
        <v>114.1</v>
      </c>
      <c r="E94">
        <v>117.2</v>
      </c>
      <c r="F94">
        <v>126.3</v>
      </c>
      <c r="G94">
        <v>155.5</v>
      </c>
      <c r="H94">
        <v>109.6</v>
      </c>
    </row>
    <row r="95" spans="1:8">
      <c r="A95" t="s">
        <v>37</v>
      </c>
      <c r="C95">
        <v>128.1</v>
      </c>
      <c r="D95">
        <v>113.4</v>
      </c>
      <c r="E95">
        <v>117.1</v>
      </c>
      <c r="F95">
        <v>130.4</v>
      </c>
      <c r="G95">
        <v>165.9</v>
      </c>
      <c r="H95">
        <v>120.5</v>
      </c>
    </row>
    <row r="96" spans="1:8">
      <c r="A96" t="s">
        <v>36</v>
      </c>
      <c r="C96">
        <v>129.30000000000001</v>
      </c>
      <c r="D96">
        <v>112.7</v>
      </c>
      <c r="E96">
        <v>119.2</v>
      </c>
      <c r="F96">
        <v>132.80000000000001</v>
      </c>
      <c r="G96">
        <v>168.6</v>
      </c>
      <c r="H96">
        <v>121.2</v>
      </c>
    </row>
    <row r="97" spans="1:8">
      <c r="A97" t="s">
        <v>35</v>
      </c>
      <c r="C97">
        <v>133.4</v>
      </c>
      <c r="D97">
        <v>112</v>
      </c>
      <c r="E97">
        <v>122.7</v>
      </c>
      <c r="F97">
        <v>137.1</v>
      </c>
      <c r="G97">
        <v>184.8</v>
      </c>
      <c r="H97">
        <v>119.1</v>
      </c>
    </row>
    <row r="98" spans="1:8">
      <c r="A98" t="s">
        <v>34</v>
      </c>
      <c r="C98">
        <v>135.5</v>
      </c>
      <c r="D98">
        <v>112.5</v>
      </c>
      <c r="E98">
        <v>127.3</v>
      </c>
      <c r="F98">
        <v>141.4</v>
      </c>
      <c r="G98">
        <v>184.6</v>
      </c>
      <c r="H98">
        <v>120.2</v>
      </c>
    </row>
    <row r="99" spans="1:8">
      <c r="A99" t="s">
        <v>33</v>
      </c>
      <c r="C99">
        <v>133.9</v>
      </c>
      <c r="D99">
        <v>111</v>
      </c>
      <c r="E99">
        <v>130.4</v>
      </c>
      <c r="F99">
        <v>140.5</v>
      </c>
      <c r="G99">
        <v>178.5</v>
      </c>
      <c r="H99">
        <v>116.4</v>
      </c>
    </row>
    <row r="100" spans="1:8">
      <c r="A100" t="s">
        <v>32</v>
      </c>
      <c r="C100">
        <v>135.80000000000001</v>
      </c>
      <c r="D100">
        <v>112.1</v>
      </c>
      <c r="E100">
        <v>134.4</v>
      </c>
      <c r="F100">
        <v>140.6</v>
      </c>
      <c r="G100">
        <v>185.9</v>
      </c>
      <c r="H100">
        <v>112.7</v>
      </c>
    </row>
    <row r="101" spans="1:8">
      <c r="A101" t="s">
        <v>31</v>
      </c>
      <c r="C101">
        <v>141.69999999999999</v>
      </c>
      <c r="D101">
        <v>113.9</v>
      </c>
      <c r="E101">
        <v>145</v>
      </c>
      <c r="F101">
        <v>145.30000000000001</v>
      </c>
      <c r="G101">
        <v>201.7</v>
      </c>
      <c r="H101">
        <v>110.5</v>
      </c>
    </row>
    <row r="102" spans="1:8">
      <c r="A102" t="s">
        <v>30</v>
      </c>
      <c r="C102">
        <v>160.30000000000001</v>
      </c>
      <c r="D102">
        <v>119.3</v>
      </c>
      <c r="E102">
        <v>149.69999999999999</v>
      </c>
      <c r="F102">
        <v>170.1</v>
      </c>
      <c r="G102">
        <v>251.8</v>
      </c>
      <c r="H102">
        <v>117.9</v>
      </c>
    </row>
    <row r="103" spans="1:8">
      <c r="A103" t="s">
        <v>29</v>
      </c>
      <c r="C103">
        <v>159</v>
      </c>
      <c r="D103">
        <v>121.9</v>
      </c>
      <c r="E103">
        <v>150.9</v>
      </c>
      <c r="F103">
        <v>169.7</v>
      </c>
      <c r="G103">
        <v>237.5</v>
      </c>
      <c r="H103">
        <v>121.5</v>
      </c>
    </row>
    <row r="104" spans="1:8">
      <c r="A104" t="s">
        <v>28</v>
      </c>
      <c r="C104">
        <v>158.80000000000001</v>
      </c>
      <c r="D104">
        <v>122.9</v>
      </c>
      <c r="E104">
        <v>149.80000000000001</v>
      </c>
      <c r="F104">
        <v>173.5</v>
      </c>
      <c r="G104">
        <v>229.2</v>
      </c>
      <c r="H104">
        <v>120.4</v>
      </c>
    </row>
    <row r="105" spans="1:8">
      <c r="A105" t="s">
        <v>27</v>
      </c>
      <c r="B105">
        <v>2022</v>
      </c>
      <c r="C105">
        <v>155.80000000000001</v>
      </c>
      <c r="D105">
        <v>125.9</v>
      </c>
      <c r="E105">
        <v>158.19999999999999</v>
      </c>
      <c r="F105">
        <v>166.3</v>
      </c>
      <c r="G105">
        <v>211.8</v>
      </c>
      <c r="H105">
        <v>117.3</v>
      </c>
    </row>
    <row r="106" spans="1:8">
      <c r="A106" t="s">
        <v>26</v>
      </c>
      <c r="C106">
        <v>141.80000000000001</v>
      </c>
      <c r="D106">
        <v>124.1</v>
      </c>
      <c r="E106">
        <v>155.5</v>
      </c>
      <c r="F106">
        <v>147.30000000000001</v>
      </c>
      <c r="G106">
        <v>168.8</v>
      </c>
      <c r="H106">
        <v>112.8</v>
      </c>
    </row>
    <row r="107" spans="1:8">
      <c r="A107" t="s">
        <v>25</v>
      </c>
      <c r="C107">
        <v>138.9</v>
      </c>
      <c r="D107">
        <v>121.1</v>
      </c>
      <c r="E107">
        <v>153</v>
      </c>
      <c r="F107">
        <v>145.6</v>
      </c>
      <c r="G107">
        <v>163.30000000000001</v>
      </c>
      <c r="H107">
        <v>110.5</v>
      </c>
    </row>
    <row r="108" spans="1:8">
      <c r="A108" t="s">
        <v>24</v>
      </c>
      <c r="C108">
        <v>137.5</v>
      </c>
      <c r="D108">
        <v>120.3</v>
      </c>
      <c r="E108">
        <v>152.80000000000001</v>
      </c>
      <c r="F108">
        <v>147.9</v>
      </c>
      <c r="G108">
        <v>152.6</v>
      </c>
      <c r="H108">
        <v>109.7</v>
      </c>
    </row>
    <row r="109" spans="1:8">
      <c r="A109" t="s">
        <v>23</v>
      </c>
      <c r="C109">
        <v>136.80000000000001</v>
      </c>
      <c r="D109">
        <v>116.8</v>
      </c>
      <c r="E109">
        <v>149.19999999999999</v>
      </c>
      <c r="F109">
        <v>152.30000000000001</v>
      </c>
      <c r="G109">
        <v>151.30000000000001</v>
      </c>
      <c r="H109">
        <v>108.6</v>
      </c>
    </row>
    <row r="110" spans="1:8">
      <c r="A110" t="s">
        <v>22</v>
      </c>
      <c r="C110">
        <v>136.1</v>
      </c>
      <c r="D110">
        <v>114.6</v>
      </c>
      <c r="E110">
        <v>147.30000000000001</v>
      </c>
      <c r="F110">
        <v>150.1</v>
      </c>
      <c r="G110">
        <v>154.69999999999999</v>
      </c>
      <c r="H110">
        <v>114.4</v>
      </c>
    </row>
    <row r="111" spans="1:8">
      <c r="A111" t="s">
        <v>21</v>
      </c>
      <c r="C111">
        <v>133.30000000000001</v>
      </c>
      <c r="D111">
        <v>112.4</v>
      </c>
      <c r="E111">
        <v>148.5</v>
      </c>
      <c r="F111">
        <v>147.30000000000001</v>
      </c>
      <c r="G111">
        <v>144.6</v>
      </c>
      <c r="H111">
        <v>117.2</v>
      </c>
    </row>
    <row r="112" spans="1:8">
      <c r="A112" t="s">
        <v>20</v>
      </c>
      <c r="C112">
        <v>131.6</v>
      </c>
      <c r="D112">
        <v>111.1</v>
      </c>
      <c r="E112">
        <v>144.69999999999999</v>
      </c>
      <c r="F112">
        <v>147.5</v>
      </c>
      <c r="G112">
        <v>140.4</v>
      </c>
      <c r="H112">
        <v>116.8</v>
      </c>
    </row>
    <row r="113" spans="1:8">
      <c r="A113" t="s">
        <v>19</v>
      </c>
      <c r="C113">
        <v>131.1</v>
      </c>
      <c r="D113">
        <v>113.3</v>
      </c>
      <c r="E113">
        <v>138.6</v>
      </c>
      <c r="F113">
        <v>146.69999999999999</v>
      </c>
      <c r="G113">
        <v>135.9</v>
      </c>
      <c r="H113">
        <v>125.2</v>
      </c>
    </row>
    <row r="114" spans="1:8">
      <c r="A114" t="s">
        <v>18</v>
      </c>
      <c r="C114">
        <v>128.19999999999999</v>
      </c>
      <c r="D114">
        <v>114.7</v>
      </c>
      <c r="E114">
        <v>135.30000000000001</v>
      </c>
      <c r="F114">
        <v>138.6</v>
      </c>
      <c r="G114">
        <v>131.80000000000001</v>
      </c>
      <c r="H114">
        <v>127</v>
      </c>
    </row>
    <row r="115" spans="1:8">
      <c r="A115" t="s">
        <v>17</v>
      </c>
      <c r="C115">
        <v>128.69999999999999</v>
      </c>
      <c r="D115">
        <v>116.8</v>
      </c>
      <c r="E115">
        <v>129.19999999999999</v>
      </c>
      <c r="F115">
        <v>136.1</v>
      </c>
      <c r="G115">
        <v>130</v>
      </c>
      <c r="H115">
        <v>149.4</v>
      </c>
    </row>
    <row r="116" spans="1:8">
      <c r="A116" t="s">
        <v>16</v>
      </c>
      <c r="C116">
        <v>124.7</v>
      </c>
      <c r="D116">
        <v>118.1</v>
      </c>
      <c r="E116">
        <v>121.7</v>
      </c>
      <c r="F116">
        <v>129.30000000000001</v>
      </c>
      <c r="G116">
        <v>118.7</v>
      </c>
      <c r="H116">
        <v>157.19999999999999</v>
      </c>
    </row>
    <row r="117" spans="1:8">
      <c r="A117" t="s">
        <v>15</v>
      </c>
      <c r="B117">
        <v>2023</v>
      </c>
      <c r="C117">
        <v>123.1</v>
      </c>
      <c r="D117">
        <v>119</v>
      </c>
      <c r="E117">
        <v>119.9</v>
      </c>
      <c r="F117">
        <v>126.6</v>
      </c>
      <c r="G117">
        <v>115.8</v>
      </c>
      <c r="H117">
        <v>152.19999999999999</v>
      </c>
    </row>
    <row r="118" spans="1:8">
      <c r="A118" t="s">
        <v>14</v>
      </c>
      <c r="C118">
        <v>124.6</v>
      </c>
      <c r="D118">
        <v>118.5</v>
      </c>
      <c r="E118">
        <v>119.1</v>
      </c>
      <c r="F118">
        <v>125.9</v>
      </c>
      <c r="G118">
        <v>129.80000000000001</v>
      </c>
      <c r="H118">
        <v>146.30000000000001</v>
      </c>
    </row>
    <row r="119" spans="1:8">
      <c r="A119" t="s">
        <v>13</v>
      </c>
      <c r="C119">
        <v>122</v>
      </c>
      <c r="D119">
        <v>115.2</v>
      </c>
      <c r="E119">
        <v>114.3</v>
      </c>
      <c r="F119">
        <v>125</v>
      </c>
      <c r="G119">
        <v>125.8</v>
      </c>
      <c r="H119">
        <v>148.19999999999999</v>
      </c>
    </row>
    <row r="120" spans="1:8">
      <c r="A120" t="s">
        <v>12</v>
      </c>
      <c r="C120">
        <v>121.9</v>
      </c>
      <c r="D120">
        <v>114.1</v>
      </c>
      <c r="E120">
        <v>112</v>
      </c>
      <c r="F120">
        <v>126.3</v>
      </c>
      <c r="G120">
        <v>120.9</v>
      </c>
      <c r="H120">
        <v>162.69999999999999</v>
      </c>
    </row>
    <row r="121" spans="1:8">
      <c r="A121" t="s">
        <v>11</v>
      </c>
      <c r="C121">
        <v>120.9</v>
      </c>
      <c r="D121">
        <v>112.5</v>
      </c>
      <c r="E121">
        <v>114.7</v>
      </c>
      <c r="F121">
        <v>124.8</v>
      </c>
      <c r="G121">
        <v>120</v>
      </c>
      <c r="H121">
        <v>159.19999999999999</v>
      </c>
    </row>
    <row r="122" spans="1:8">
      <c r="A122" t="s">
        <v>10</v>
      </c>
      <c r="C122">
        <v>120.8</v>
      </c>
      <c r="D122">
        <v>112</v>
      </c>
      <c r="E122">
        <v>116.5</v>
      </c>
      <c r="F122">
        <v>121</v>
      </c>
      <c r="G122">
        <v>124.1</v>
      </c>
      <c r="H122">
        <v>161.4</v>
      </c>
    </row>
    <row r="123" spans="1:8">
      <c r="A123" t="s">
        <v>9</v>
      </c>
      <c r="C123">
        <v>119.1</v>
      </c>
      <c r="D123">
        <v>111.3</v>
      </c>
      <c r="E123">
        <v>118.8</v>
      </c>
      <c r="F123">
        <v>122.8</v>
      </c>
      <c r="G123">
        <v>122.3</v>
      </c>
      <c r="H123">
        <v>134.19999999999999</v>
      </c>
    </row>
    <row r="124" spans="1:8">
      <c r="A124" t="s">
        <v>8</v>
      </c>
      <c r="B124">
        <v>2024</v>
      </c>
      <c r="C124">
        <v>118</v>
      </c>
      <c r="D124">
        <v>109.8</v>
      </c>
      <c r="E124">
        <v>118.9</v>
      </c>
      <c r="F124">
        <v>120.1</v>
      </c>
      <c r="G124">
        <v>122.5</v>
      </c>
      <c r="H124">
        <v>135.30000000000001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21"/>
  <sheetViews>
    <sheetView topLeftCell="I1" workbookViewId="0">
      <selection activeCell="K2" sqref="K2"/>
    </sheetView>
  </sheetViews>
  <sheetFormatPr defaultRowHeight="15"/>
  <sheetData>
    <row r="1" spans="1:11">
      <c r="A1" s="16" t="s">
        <v>173</v>
      </c>
      <c r="B1" t="s">
        <v>178</v>
      </c>
      <c r="C1" t="s">
        <v>177</v>
      </c>
      <c r="D1" t="s">
        <v>943</v>
      </c>
      <c r="E1" t="s">
        <v>176</v>
      </c>
      <c r="F1" s="16" t="s">
        <v>944</v>
      </c>
      <c r="G1" s="16" t="s">
        <v>945</v>
      </c>
      <c r="H1" s="16" t="s">
        <v>946</v>
      </c>
      <c r="K1" s="86" t="s">
        <v>947</v>
      </c>
    </row>
    <row r="2" spans="1:11">
      <c r="A2">
        <v>2004</v>
      </c>
      <c r="B2" s="5">
        <v>125.3</v>
      </c>
      <c r="C2" s="4">
        <v>749.81674999999996</v>
      </c>
      <c r="D2" s="4">
        <f t="shared" ref="D2:D21" si="0">B2+C2</f>
        <v>875.11674999999991</v>
      </c>
      <c r="E2" s="4">
        <v>12217.195750000001</v>
      </c>
      <c r="F2" s="2">
        <f t="shared" ref="F2:F21" si="1">D2/E2*100</f>
        <v>7.1629919656480894</v>
      </c>
      <c r="G2" s="4">
        <v>158.97810748115214</v>
      </c>
      <c r="H2" s="2">
        <v>8.1304274216171244</v>
      </c>
      <c r="K2" s="86" t="s">
        <v>948</v>
      </c>
    </row>
    <row r="3" spans="1:11">
      <c r="A3">
        <v>2005</v>
      </c>
      <c r="B3" s="5">
        <v>135.87899999999999</v>
      </c>
      <c r="C3" s="4">
        <v>856.22125000000005</v>
      </c>
      <c r="D3" s="4">
        <f t="shared" si="0"/>
        <v>992.10025000000007</v>
      </c>
      <c r="E3" s="4">
        <v>13039.197</v>
      </c>
      <c r="F3" s="2">
        <f t="shared" si="1"/>
        <v>7.6085992872107084</v>
      </c>
      <c r="G3" s="4">
        <v>194.16678871314195</v>
      </c>
      <c r="H3" s="2">
        <v>8.493136570842557</v>
      </c>
    </row>
    <row r="4" spans="1:11">
      <c r="A4">
        <v>2006</v>
      </c>
      <c r="B4" s="5">
        <v>156.34200000000001</v>
      </c>
      <c r="C4" s="4">
        <v>838.16399999999999</v>
      </c>
      <c r="D4" s="4">
        <f t="shared" si="0"/>
        <v>994.50599999999997</v>
      </c>
      <c r="E4" s="4">
        <v>13815.583000000001</v>
      </c>
      <c r="F4" s="2">
        <f t="shared" si="1"/>
        <v>7.1984367217800358</v>
      </c>
      <c r="G4" s="4">
        <v>243.63006911430827</v>
      </c>
      <c r="H4" s="2">
        <v>8.8511906525062827</v>
      </c>
    </row>
    <row r="5" spans="1:11">
      <c r="A5">
        <v>2007</v>
      </c>
      <c r="B5" s="5">
        <v>181.767</v>
      </c>
      <c r="C5" s="4">
        <v>690.49749999999995</v>
      </c>
      <c r="D5" s="4">
        <f t="shared" si="0"/>
        <v>872.2645</v>
      </c>
      <c r="E5" s="4">
        <v>14474.227000000001</v>
      </c>
      <c r="F5" s="2">
        <f t="shared" si="1"/>
        <v>6.0263287289884291</v>
      </c>
      <c r="G5" s="4">
        <v>332.49414920192481</v>
      </c>
      <c r="H5" s="2">
        <v>9.363036265750635</v>
      </c>
    </row>
    <row r="6" spans="1:11">
      <c r="A6">
        <v>2008</v>
      </c>
      <c r="B6" s="5">
        <v>181.92099999999999</v>
      </c>
      <c r="C6" s="4">
        <v>515.98350000000005</v>
      </c>
      <c r="D6" s="4">
        <f t="shared" si="0"/>
        <v>697.9045000000001</v>
      </c>
      <c r="E6" s="4">
        <v>14769.86175</v>
      </c>
      <c r="F6" s="2">
        <f t="shared" si="1"/>
        <v>4.7251931792794206</v>
      </c>
      <c r="G6" s="4">
        <v>449.11539070483758</v>
      </c>
      <c r="H6" s="2">
        <v>9.7740697884944652</v>
      </c>
    </row>
    <row r="7" spans="1:11">
      <c r="A7">
        <v>2009</v>
      </c>
      <c r="B7" s="5">
        <v>126.828</v>
      </c>
      <c r="C7" s="4">
        <v>390.00375000000003</v>
      </c>
      <c r="D7" s="4">
        <f t="shared" si="0"/>
        <v>516.83175000000006</v>
      </c>
      <c r="E7" s="4">
        <v>14478.06725</v>
      </c>
      <c r="F7" s="2">
        <f t="shared" si="1"/>
        <v>3.5697565225772805</v>
      </c>
      <c r="G7" s="4">
        <v>530.57241571142049</v>
      </c>
      <c r="H7" s="2">
        <v>10.398843444680141</v>
      </c>
    </row>
    <row r="8" spans="1:11">
      <c r="A8">
        <v>2010</v>
      </c>
      <c r="B8" s="5">
        <v>92.146000000000001</v>
      </c>
      <c r="C8" s="4">
        <v>376.57474999999999</v>
      </c>
      <c r="D8" s="4">
        <f t="shared" si="0"/>
        <v>468.72075000000001</v>
      </c>
      <c r="E8" s="4">
        <v>15048.971</v>
      </c>
      <c r="F8" s="2">
        <f t="shared" si="1"/>
        <v>3.1146365422592681</v>
      </c>
      <c r="G8" s="4">
        <v>708.33771567005442</v>
      </c>
      <c r="H8" s="2">
        <v>11.635375970016447</v>
      </c>
    </row>
    <row r="9" spans="1:11">
      <c r="A9">
        <v>2011</v>
      </c>
      <c r="B9" s="5">
        <v>93.39</v>
      </c>
      <c r="C9" s="4">
        <v>378.83550000000002</v>
      </c>
      <c r="D9" s="4">
        <f t="shared" si="0"/>
        <v>472.22550000000001</v>
      </c>
      <c r="E9" s="4">
        <v>15599.7315</v>
      </c>
      <c r="F9" s="2">
        <f t="shared" si="1"/>
        <v>3.0271386401746723</v>
      </c>
      <c r="G9" s="4">
        <v>944.33560266130269</v>
      </c>
      <c r="H9" s="2">
        <v>12.508174157406996</v>
      </c>
    </row>
    <row r="10" spans="1:11">
      <c r="A10">
        <v>2012</v>
      </c>
      <c r="B10" s="5">
        <v>103.76900000000001</v>
      </c>
      <c r="C10" s="4">
        <v>432.01499999999999</v>
      </c>
      <c r="D10" s="4">
        <f t="shared" si="0"/>
        <v>535.78399999999999</v>
      </c>
      <c r="E10" s="4">
        <v>16253.97</v>
      </c>
      <c r="F10" s="2">
        <f t="shared" si="1"/>
        <v>3.2963269896523739</v>
      </c>
      <c r="G10" s="4">
        <v>1119.6706449209894</v>
      </c>
      <c r="H10" s="2">
        <v>13.116599205317689</v>
      </c>
    </row>
    <row r="11" spans="1:11">
      <c r="A11">
        <v>2013</v>
      </c>
      <c r="B11" s="5">
        <v>109.842</v>
      </c>
      <c r="C11" s="4">
        <v>511.53775000000002</v>
      </c>
      <c r="D11" s="4">
        <f t="shared" si="0"/>
        <v>621.37975000000006</v>
      </c>
      <c r="E11" s="4">
        <v>16880.683249999998</v>
      </c>
      <c r="F11" s="2">
        <f t="shared" si="1"/>
        <v>3.6810106605134014</v>
      </c>
      <c r="G11" s="4">
        <v>1370.3378444321545</v>
      </c>
      <c r="H11" s="2">
        <v>14.207564651566912</v>
      </c>
    </row>
    <row r="12" spans="1:11">
      <c r="A12">
        <v>2014</v>
      </c>
      <c r="B12" s="5">
        <v>127.446</v>
      </c>
      <c r="C12" s="4">
        <v>564.03399999999999</v>
      </c>
      <c r="D12" s="4">
        <f t="shared" si="0"/>
        <v>691.48</v>
      </c>
      <c r="E12" s="4">
        <v>17608.13825</v>
      </c>
      <c r="F12" s="2">
        <f t="shared" si="1"/>
        <v>3.9270477672447854</v>
      </c>
      <c r="G12" s="4">
        <v>1506.6455696202531</v>
      </c>
      <c r="H12" s="2">
        <v>14.425858163713862</v>
      </c>
    </row>
    <row r="13" spans="1:11">
      <c r="A13">
        <v>2015</v>
      </c>
      <c r="B13" s="5">
        <v>145.512</v>
      </c>
      <c r="C13" s="4">
        <v>640.85524999999996</v>
      </c>
      <c r="D13" s="4">
        <f t="shared" si="0"/>
        <v>786.36725000000001</v>
      </c>
      <c r="E13" s="4">
        <v>18295.019</v>
      </c>
      <c r="F13" s="2">
        <f t="shared" si="1"/>
        <v>4.298258722770389</v>
      </c>
      <c r="G13" s="4">
        <v>1489.5221799544781</v>
      </c>
      <c r="H13" s="2">
        <v>13.58511955000318</v>
      </c>
    </row>
    <row r="14" spans="1:11">
      <c r="A14">
        <v>2016</v>
      </c>
      <c r="B14" s="5">
        <v>172.18</v>
      </c>
      <c r="C14" s="4">
        <v>710.24225000000001</v>
      </c>
      <c r="D14" s="4">
        <f t="shared" si="0"/>
        <v>882.42225000000008</v>
      </c>
      <c r="E14" s="4">
        <v>18804.913250000001</v>
      </c>
      <c r="F14" s="2">
        <f t="shared" si="1"/>
        <v>4.6925090175568878</v>
      </c>
      <c r="G14" s="4">
        <v>1503.643373493976</v>
      </c>
      <c r="H14" s="2">
        <v>13.376550837485402</v>
      </c>
    </row>
    <row r="15" spans="1:11">
      <c r="A15">
        <v>2017</v>
      </c>
      <c r="B15" s="5">
        <v>181.756</v>
      </c>
      <c r="C15" s="4">
        <v>773.89075000000003</v>
      </c>
      <c r="D15" s="4">
        <f t="shared" si="0"/>
        <v>955.64675</v>
      </c>
      <c r="E15" s="4">
        <v>19612.102500000001</v>
      </c>
      <c r="F15" s="2">
        <f t="shared" si="1"/>
        <v>4.8727399318864464</v>
      </c>
      <c r="G15" s="4">
        <v>1578.7369947757106</v>
      </c>
      <c r="H15" s="2">
        <v>12.820802563927829</v>
      </c>
    </row>
    <row r="16" spans="1:11">
      <c r="A16">
        <v>2018</v>
      </c>
      <c r="B16" s="5">
        <v>191.309</v>
      </c>
      <c r="C16" s="4">
        <v>811.89175</v>
      </c>
      <c r="D16" s="4">
        <f t="shared" si="0"/>
        <v>1003.20075</v>
      </c>
      <c r="E16" s="4">
        <v>20656.515500000001</v>
      </c>
      <c r="F16" s="2">
        <f t="shared" si="1"/>
        <v>4.8565826603233244</v>
      </c>
      <c r="G16" s="4">
        <v>1761.6114389468905</v>
      </c>
      <c r="H16" s="2">
        <v>12.6647768566111</v>
      </c>
    </row>
    <row r="17" spans="1:8">
      <c r="A17">
        <v>2019</v>
      </c>
      <c r="B17" s="5">
        <v>203.345</v>
      </c>
      <c r="C17" s="4">
        <v>827.15724999999998</v>
      </c>
      <c r="D17" s="4">
        <f t="shared" si="0"/>
        <v>1030.50225</v>
      </c>
      <c r="E17" s="4">
        <v>21521.395</v>
      </c>
      <c r="F17" s="2">
        <f t="shared" si="1"/>
        <v>4.788268836662307</v>
      </c>
      <c r="G17" s="4">
        <v>1849.2322056716027</v>
      </c>
      <c r="H17" s="2">
        <v>12.949299716821393</v>
      </c>
    </row>
    <row r="18" spans="1:8">
      <c r="A18">
        <v>2020</v>
      </c>
      <c r="B18" s="5">
        <v>214.285</v>
      </c>
      <c r="C18" s="4">
        <v>916.476</v>
      </c>
      <c r="D18" s="4">
        <f t="shared" si="0"/>
        <v>1130.761</v>
      </c>
      <c r="E18" s="4">
        <v>21322.949499999999</v>
      </c>
      <c r="F18" s="2">
        <f t="shared" si="1"/>
        <v>5.30302339270653</v>
      </c>
      <c r="G18" s="4">
        <v>1976.1629153269023</v>
      </c>
      <c r="H18" s="2">
        <v>13.461195954485493</v>
      </c>
    </row>
    <row r="19" spans="1:8">
      <c r="A19">
        <v>2021</v>
      </c>
      <c r="B19" s="5">
        <v>220.21899999999999</v>
      </c>
      <c r="C19" s="4">
        <v>1126.2292500000001</v>
      </c>
      <c r="D19" s="4">
        <f t="shared" si="0"/>
        <v>1346.4482500000001</v>
      </c>
      <c r="E19" s="4">
        <v>23594.030750000002</v>
      </c>
      <c r="F19" s="2">
        <f t="shared" si="1"/>
        <v>5.7067326234623987</v>
      </c>
      <c r="G19" s="4">
        <v>2205.1179698642027</v>
      </c>
      <c r="H19" s="2">
        <v>12.377581821678209</v>
      </c>
    </row>
    <row r="20" spans="1:8">
      <c r="A20">
        <v>2022</v>
      </c>
      <c r="B20" s="5">
        <v>246.971</v>
      </c>
      <c r="C20" s="4">
        <v>1166.36475</v>
      </c>
      <c r="D20" s="4">
        <f t="shared" si="0"/>
        <v>1413.33575</v>
      </c>
      <c r="E20" s="4">
        <v>25744.108250000001</v>
      </c>
      <c r="F20" s="2">
        <f t="shared" si="1"/>
        <v>5.4899386542161537</v>
      </c>
      <c r="G20" s="4">
        <v>1903.3224847674246</v>
      </c>
      <c r="H20" s="2">
        <v>10.631030011853337</v>
      </c>
    </row>
    <row r="21" spans="1:8">
      <c r="A21">
        <v>2023</v>
      </c>
      <c r="B21" s="5">
        <v>265.44799999999998</v>
      </c>
      <c r="C21" s="4">
        <v>1073.9195</v>
      </c>
      <c r="D21" s="4">
        <f t="shared" si="0"/>
        <v>1339.3674999999998</v>
      </c>
      <c r="E21" s="4">
        <v>27356.393</v>
      </c>
      <c r="F21" s="2">
        <f t="shared" si="1"/>
        <v>4.8959945121420061</v>
      </c>
      <c r="G21" s="4">
        <v>1566.3669872473838</v>
      </c>
      <c r="H21" s="2">
        <v>8.7985447358010234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62"/>
  <sheetViews>
    <sheetView topLeftCell="E1" workbookViewId="0">
      <selection activeCell="I2" sqref="I2"/>
    </sheetView>
  </sheetViews>
  <sheetFormatPr defaultRowHeight="15"/>
  <sheetData>
    <row r="1" spans="1:9">
      <c r="C1" t="s">
        <v>949</v>
      </c>
      <c r="D1" t="s">
        <v>950</v>
      </c>
      <c r="I1" s="81" t="s">
        <v>951</v>
      </c>
    </row>
    <row r="2" spans="1:9" ht="15.75" thickBot="1">
      <c r="A2" s="17">
        <v>43466</v>
      </c>
      <c r="C2">
        <v>9406.89</v>
      </c>
      <c r="D2">
        <v>49.5</v>
      </c>
      <c r="I2" s="81" t="s">
        <v>952</v>
      </c>
    </row>
    <row r="3" spans="1:9" ht="15.75" thickBot="1">
      <c r="A3" s="17">
        <v>43497</v>
      </c>
      <c r="C3">
        <v>9406.89</v>
      </c>
      <c r="D3">
        <v>49.2</v>
      </c>
    </row>
    <row r="4" spans="1:9" ht="15.75" thickBot="1">
      <c r="A4" s="17">
        <v>43525</v>
      </c>
      <c r="C4">
        <v>19914.650000000001</v>
      </c>
      <c r="D4">
        <v>50.5</v>
      </c>
    </row>
    <row r="5" spans="1:9" ht="15.75" thickBot="1">
      <c r="A5" s="17">
        <v>43556</v>
      </c>
      <c r="C5">
        <v>19823.909999999996</v>
      </c>
      <c r="D5">
        <v>50.1</v>
      </c>
    </row>
    <row r="6" spans="1:9" ht="15.75" thickBot="1">
      <c r="A6" s="17">
        <v>43586</v>
      </c>
      <c r="C6">
        <v>21231.190000000002</v>
      </c>
      <c r="D6">
        <v>49.4</v>
      </c>
    </row>
    <row r="7" spans="1:9" ht="15.75" thickBot="1">
      <c r="A7" s="17">
        <v>43617</v>
      </c>
      <c r="B7">
        <v>2019</v>
      </c>
      <c r="C7">
        <v>25725.070000000007</v>
      </c>
      <c r="D7">
        <v>49.4</v>
      </c>
    </row>
    <row r="8" spans="1:9" ht="15.75" thickBot="1">
      <c r="A8" s="17">
        <v>43647</v>
      </c>
      <c r="C8">
        <v>20207.28</v>
      </c>
      <c r="D8">
        <v>49.7</v>
      </c>
    </row>
    <row r="9" spans="1:9" ht="15.75" thickBot="1">
      <c r="A9" s="17">
        <v>43678</v>
      </c>
      <c r="C9">
        <v>19417.190000000002</v>
      </c>
      <c r="D9">
        <v>49.5</v>
      </c>
    </row>
    <row r="10" spans="1:9" ht="15.75" thickBot="1">
      <c r="A10" s="17">
        <v>43709</v>
      </c>
      <c r="C10">
        <v>20573.639999999985</v>
      </c>
      <c r="D10">
        <v>49.8</v>
      </c>
    </row>
    <row r="11" spans="1:9" ht="15.75" thickBot="1">
      <c r="A11" s="17">
        <v>43739</v>
      </c>
      <c r="C11">
        <v>19927.710000000021</v>
      </c>
      <c r="D11">
        <v>49.3</v>
      </c>
    </row>
    <row r="12" spans="1:9" ht="15.75" thickBot="1">
      <c r="A12" s="17">
        <v>43770</v>
      </c>
      <c r="C12">
        <v>19560.00999999998</v>
      </c>
      <c r="D12">
        <v>50.2</v>
      </c>
    </row>
    <row r="13" spans="1:9" ht="15.75" thickBot="1">
      <c r="A13" s="17">
        <v>43800</v>
      </c>
      <c r="C13">
        <v>21959.149999999994</v>
      </c>
      <c r="D13">
        <v>50.2</v>
      </c>
    </row>
    <row r="14" spans="1:9" ht="15.75" thickBot="1">
      <c r="A14" s="17">
        <v>43831</v>
      </c>
      <c r="C14">
        <v>5184.8100000000004</v>
      </c>
      <c r="D14">
        <v>50</v>
      </c>
    </row>
    <row r="15" spans="1:9" ht="15.75" thickBot="1">
      <c r="A15" s="17">
        <v>43862</v>
      </c>
      <c r="C15">
        <v>5184.8100000000004</v>
      </c>
      <c r="D15">
        <v>35.700000000000003</v>
      </c>
    </row>
    <row r="16" spans="1:9" ht="15.75" thickBot="1">
      <c r="A16" s="17">
        <v>43891</v>
      </c>
      <c r="C16">
        <v>17833.370000000003</v>
      </c>
      <c r="D16">
        <v>52</v>
      </c>
    </row>
    <row r="17" spans="1:4" ht="15.75" thickBot="1">
      <c r="A17" s="17">
        <v>43922</v>
      </c>
      <c r="C17">
        <v>19564.63</v>
      </c>
      <c r="D17">
        <v>50.8</v>
      </c>
    </row>
    <row r="18" spans="1:4" ht="15.75" thickBot="1">
      <c r="A18" s="17">
        <v>43952</v>
      </c>
      <c r="C18">
        <v>21765.189999999995</v>
      </c>
      <c r="D18">
        <v>50.6</v>
      </c>
    </row>
    <row r="19" spans="1:4" ht="15.75" thickBot="1">
      <c r="A19" s="17">
        <v>43983</v>
      </c>
      <c r="B19">
        <v>2020</v>
      </c>
      <c r="C19">
        <v>28003.619999999995</v>
      </c>
      <c r="D19">
        <v>50.9</v>
      </c>
    </row>
    <row r="20" spans="1:4" ht="15.75" thickBot="1">
      <c r="A20" s="17">
        <v>44013</v>
      </c>
      <c r="C20">
        <v>22495.11</v>
      </c>
      <c r="D20">
        <v>51.1</v>
      </c>
    </row>
    <row r="21" spans="1:4" ht="15.75" thickBot="1">
      <c r="A21" s="17">
        <v>44044</v>
      </c>
      <c r="C21">
        <v>19885.419999999998</v>
      </c>
      <c r="D21">
        <v>51</v>
      </c>
    </row>
    <row r="22" spans="1:4" ht="15.75" thickBot="1">
      <c r="A22" s="17">
        <v>44075</v>
      </c>
      <c r="C22">
        <v>20173.040000000008</v>
      </c>
      <c r="D22">
        <v>51.5</v>
      </c>
    </row>
    <row r="23" spans="1:4" ht="15.75" thickBot="1">
      <c r="A23" s="17">
        <v>44105</v>
      </c>
      <c r="C23">
        <v>20628.420000000013</v>
      </c>
      <c r="D23">
        <v>51.4</v>
      </c>
    </row>
    <row r="24" spans="1:4" ht="15.75" thickBot="1">
      <c r="A24" s="17">
        <v>44136</v>
      </c>
      <c r="C24">
        <v>20366.25</v>
      </c>
      <c r="D24">
        <v>52.1</v>
      </c>
    </row>
    <row r="25" spans="1:4" ht="15.75" thickBot="1">
      <c r="A25" s="17">
        <v>44166</v>
      </c>
      <c r="C25">
        <v>23348.459999999992</v>
      </c>
      <c r="D25">
        <v>51.9</v>
      </c>
    </row>
    <row r="26" spans="1:4" ht="15.75" thickBot="1">
      <c r="A26" s="17">
        <v>44197</v>
      </c>
      <c r="C26">
        <v>8518.4699999999993</v>
      </c>
      <c r="D26">
        <v>51.3</v>
      </c>
    </row>
    <row r="27" spans="1:4" ht="15.75" thickBot="1">
      <c r="A27" s="17">
        <v>44228</v>
      </c>
      <c r="C27">
        <v>8518.4699999999993</v>
      </c>
      <c r="D27">
        <v>50.6</v>
      </c>
    </row>
    <row r="28" spans="1:4" ht="15.75" thickBot="1">
      <c r="A28" s="17">
        <v>44256</v>
      </c>
      <c r="C28">
        <v>19125.600000000002</v>
      </c>
      <c r="D28">
        <v>51.9</v>
      </c>
    </row>
    <row r="29" spans="1:4" ht="15.75" thickBot="1">
      <c r="A29" s="17">
        <v>44287</v>
      </c>
      <c r="C29">
        <v>17742.010000000002</v>
      </c>
      <c r="D29">
        <v>51.1</v>
      </c>
    </row>
    <row r="30" spans="1:4" ht="15.75" thickBot="1">
      <c r="A30" s="17">
        <v>44317</v>
      </c>
      <c r="C30">
        <v>20444.160000000003</v>
      </c>
      <c r="D30">
        <v>51</v>
      </c>
    </row>
    <row r="31" spans="1:4" ht="15.75" thickBot="1">
      <c r="A31" s="17">
        <v>44348</v>
      </c>
      <c r="B31">
        <v>2021</v>
      </c>
      <c r="C31">
        <v>26939.62999999999</v>
      </c>
      <c r="D31">
        <v>50.9</v>
      </c>
    </row>
    <row r="32" spans="1:4" ht="15.75" thickBot="1">
      <c r="A32" s="17">
        <v>44378</v>
      </c>
      <c r="C32">
        <v>17659.930000000008</v>
      </c>
      <c r="D32">
        <v>50.4</v>
      </c>
    </row>
    <row r="33" spans="1:5" ht="15.75" thickBot="1">
      <c r="A33" s="17">
        <v>44409</v>
      </c>
      <c r="C33">
        <v>16553.819999999992</v>
      </c>
      <c r="D33">
        <v>50.1</v>
      </c>
    </row>
    <row r="34" spans="1:5" ht="15.75" thickBot="1">
      <c r="A34" s="17">
        <v>44440</v>
      </c>
      <c r="C34">
        <v>17441.5</v>
      </c>
      <c r="D34">
        <v>49.6</v>
      </c>
    </row>
    <row r="35" spans="1:5" ht="15.75" thickBot="1">
      <c r="A35" s="17">
        <v>44470</v>
      </c>
      <c r="C35">
        <v>13792.660000000003</v>
      </c>
      <c r="D35">
        <v>49.2</v>
      </c>
    </row>
    <row r="36" spans="1:5" ht="15.75" thickBot="1">
      <c r="A36" s="17">
        <v>44501</v>
      </c>
      <c r="C36">
        <v>16083.279999999999</v>
      </c>
      <c r="D36">
        <v>50.1</v>
      </c>
    </row>
    <row r="37" spans="1:5" ht="15.75" thickBot="1">
      <c r="A37" s="17">
        <v>44531</v>
      </c>
      <c r="C37">
        <v>16075.51999999999</v>
      </c>
      <c r="D37">
        <v>50.3</v>
      </c>
    </row>
    <row r="38" spans="1:5" ht="15.75" thickBot="1">
      <c r="A38" s="17">
        <v>44562</v>
      </c>
      <c r="C38">
        <v>7483.37</v>
      </c>
      <c r="D38">
        <v>50.1</v>
      </c>
    </row>
    <row r="39" spans="1:5" ht="15.75" thickBot="1">
      <c r="A39" s="17">
        <v>44593</v>
      </c>
      <c r="C39">
        <v>7483.37</v>
      </c>
      <c r="D39">
        <v>50.2</v>
      </c>
    </row>
    <row r="40" spans="1:5" ht="15.75" thickBot="1">
      <c r="A40" s="17">
        <v>44621</v>
      </c>
      <c r="C40">
        <v>14870.85</v>
      </c>
      <c r="D40">
        <v>49.5</v>
      </c>
    </row>
    <row r="41" spans="1:5" ht="15.75" thickBot="1">
      <c r="A41" s="17">
        <v>44652</v>
      </c>
      <c r="C41">
        <v>9901.4200000000019</v>
      </c>
      <c r="D41">
        <v>47.4</v>
      </c>
    </row>
    <row r="42" spans="1:5" ht="15.75" thickBot="1">
      <c r="A42" s="17">
        <v>44682</v>
      </c>
      <c r="C42">
        <v>11889.059999999998</v>
      </c>
      <c r="D42">
        <v>49.6</v>
      </c>
    </row>
    <row r="43" spans="1:5" ht="15.75" thickBot="1">
      <c r="A43" s="17">
        <v>44713</v>
      </c>
      <c r="B43">
        <v>2022</v>
      </c>
      <c r="C43">
        <v>14795.400000000001</v>
      </c>
      <c r="D43">
        <v>50.2</v>
      </c>
    </row>
    <row r="44" spans="1:5" ht="15.75" thickBot="1">
      <c r="A44" s="17">
        <v>44743</v>
      </c>
      <c r="C44">
        <v>9643.2899999999936</v>
      </c>
      <c r="D44">
        <v>49</v>
      </c>
    </row>
    <row r="45" spans="1:5" ht="15.75" thickBot="1">
      <c r="A45" s="17">
        <v>44774</v>
      </c>
      <c r="C45">
        <v>8995.070000000007</v>
      </c>
      <c r="D45">
        <v>49.4</v>
      </c>
      <c r="E45">
        <v>50</v>
      </c>
    </row>
    <row r="46" spans="1:5" ht="15.75" thickBot="1">
      <c r="A46" s="17">
        <v>44805</v>
      </c>
      <c r="C46">
        <v>9705.429999999993</v>
      </c>
      <c r="D46">
        <v>50.1</v>
      </c>
      <c r="E46">
        <v>50</v>
      </c>
    </row>
    <row r="47" spans="1:5" ht="15.75" thickBot="1">
      <c r="A47" s="17">
        <v>44835</v>
      </c>
      <c r="C47">
        <v>8954.4500000000116</v>
      </c>
      <c r="D47">
        <v>49.2</v>
      </c>
      <c r="E47">
        <v>50</v>
      </c>
    </row>
    <row r="48" spans="1:5" ht="15.75" thickBot="1">
      <c r="A48" s="17">
        <v>44866</v>
      </c>
      <c r="C48">
        <v>7910.3299999999872</v>
      </c>
      <c r="D48">
        <v>48</v>
      </c>
      <c r="E48">
        <v>50</v>
      </c>
    </row>
    <row r="49" spans="1:5" ht="15.75" thickBot="1">
      <c r="A49" s="17">
        <v>44896</v>
      </c>
      <c r="C49">
        <v>8955.0300000000134</v>
      </c>
      <c r="D49">
        <v>47</v>
      </c>
      <c r="E49">
        <v>50</v>
      </c>
    </row>
    <row r="50" spans="1:5" ht="15.75" thickBot="1">
      <c r="A50" s="17">
        <v>44927</v>
      </c>
      <c r="C50">
        <v>6783.6149999999998</v>
      </c>
      <c r="D50">
        <v>50.1</v>
      </c>
      <c r="E50">
        <v>50</v>
      </c>
    </row>
    <row r="51" spans="1:5" ht="15.75" thickBot="1">
      <c r="A51" s="17">
        <v>44958</v>
      </c>
      <c r="C51">
        <v>6783.6149999999998</v>
      </c>
      <c r="D51">
        <v>52.6</v>
      </c>
      <c r="E51">
        <v>50</v>
      </c>
    </row>
    <row r="52" spans="1:5" ht="15.75" thickBot="1">
      <c r="A52" s="17">
        <v>44986</v>
      </c>
      <c r="C52">
        <v>10553.920000000002</v>
      </c>
      <c r="D52">
        <v>51.9</v>
      </c>
      <c r="E52">
        <v>50</v>
      </c>
    </row>
    <row r="53" spans="1:5" ht="15.75" thickBot="1">
      <c r="A53" s="17">
        <v>45017</v>
      </c>
      <c r="C53">
        <v>7098.7999999999993</v>
      </c>
      <c r="D53">
        <v>49.2</v>
      </c>
      <c r="E53">
        <v>50</v>
      </c>
    </row>
    <row r="54" spans="1:5" ht="15.75" thickBot="1">
      <c r="A54" s="17">
        <v>45047</v>
      </c>
      <c r="C54">
        <v>8502.7800000000025</v>
      </c>
      <c r="D54">
        <v>48.8</v>
      </c>
      <c r="E54">
        <v>50</v>
      </c>
    </row>
    <row r="55" spans="1:5" ht="15.75" thickBot="1">
      <c r="A55" s="17">
        <v>45078</v>
      </c>
      <c r="B55">
        <v>2023</v>
      </c>
      <c r="C55">
        <v>10156.769999999997</v>
      </c>
      <c r="D55">
        <v>49</v>
      </c>
      <c r="E55">
        <v>50</v>
      </c>
    </row>
    <row r="56" spans="1:5" ht="15.75" thickBot="1">
      <c r="A56" s="17">
        <v>45108</v>
      </c>
      <c r="C56">
        <v>7089.6100000000006</v>
      </c>
      <c r="D56">
        <v>49.3</v>
      </c>
      <c r="E56">
        <v>50</v>
      </c>
    </row>
    <row r="57" spans="1:5" ht="15.75" thickBot="1">
      <c r="A57" s="17">
        <v>45139</v>
      </c>
      <c r="C57">
        <v>6922.0199999999968</v>
      </c>
      <c r="D57">
        <v>49.7</v>
      </c>
      <c r="E57">
        <v>50</v>
      </c>
    </row>
    <row r="58" spans="1:5" ht="15.75" thickBot="1">
      <c r="A58" s="17">
        <v>45170</v>
      </c>
      <c r="C58">
        <v>8232.2800000000061</v>
      </c>
      <c r="D58">
        <v>50.2</v>
      </c>
      <c r="E58">
        <v>50</v>
      </c>
    </row>
    <row r="59" spans="1:5" ht="15.75" thickBot="1">
      <c r="A59" s="17">
        <v>45200</v>
      </c>
      <c r="C59">
        <v>7053.1900000000023</v>
      </c>
      <c r="D59">
        <v>49.5</v>
      </c>
      <c r="E59">
        <v>50</v>
      </c>
    </row>
    <row r="60" spans="1:5" ht="15.75" thickBot="1">
      <c r="A60" s="17">
        <v>45231</v>
      </c>
      <c r="C60">
        <v>8279.0599999999977</v>
      </c>
      <c r="D60">
        <v>49.4</v>
      </c>
      <c r="E60">
        <v>50</v>
      </c>
    </row>
    <row r="61" spans="1:5" ht="15.75" thickBot="1">
      <c r="A61" s="17">
        <v>45261</v>
      </c>
      <c r="C61">
        <v>7919.8699999999953</v>
      </c>
      <c r="D61">
        <v>49</v>
      </c>
      <c r="E61">
        <v>50</v>
      </c>
    </row>
    <row r="62" spans="1:5" ht="15.75" thickBot="1">
      <c r="A62" s="17">
        <v>45292</v>
      </c>
      <c r="B62">
        <v>2024</v>
      </c>
      <c r="D62">
        <v>49.2</v>
      </c>
      <c r="E62">
        <v>50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0:I46"/>
  <sheetViews>
    <sheetView topLeftCell="I10" workbookViewId="0">
      <selection activeCell="I11" sqref="I11"/>
    </sheetView>
  </sheetViews>
  <sheetFormatPr defaultRowHeight="15"/>
  <sheetData>
    <row r="10" spans="1:9">
      <c r="A10" t="s">
        <v>3</v>
      </c>
      <c r="B10" t="s">
        <v>179</v>
      </c>
      <c r="C10" t="s">
        <v>953</v>
      </c>
      <c r="D10" t="s">
        <v>954</v>
      </c>
      <c r="E10" s="18"/>
      <c r="F10" s="18"/>
      <c r="I10" s="81" t="s">
        <v>955</v>
      </c>
    </row>
    <row r="11" spans="1:9">
      <c r="A11">
        <v>1989</v>
      </c>
      <c r="B11">
        <v>66.67</v>
      </c>
      <c r="C11">
        <v>2.33</v>
      </c>
      <c r="D11">
        <v>64.34</v>
      </c>
      <c r="I11" s="81" t="s">
        <v>956</v>
      </c>
    </row>
    <row r="12" spans="1:9">
      <c r="A12">
        <v>1990</v>
      </c>
      <c r="B12">
        <v>66.94</v>
      </c>
      <c r="C12">
        <v>2.4300000000000002</v>
      </c>
      <c r="D12">
        <v>64.510000000000005</v>
      </c>
    </row>
    <row r="13" spans="1:9">
      <c r="A13">
        <v>1991</v>
      </c>
      <c r="B13">
        <v>67.19</v>
      </c>
      <c r="C13">
        <v>2.69</v>
      </c>
      <c r="D13">
        <v>64.5</v>
      </c>
    </row>
    <row r="14" spans="1:9">
      <c r="A14">
        <v>1992</v>
      </c>
      <c r="B14">
        <v>67</v>
      </c>
      <c r="C14">
        <v>2.99</v>
      </c>
      <c r="D14">
        <v>64.010000000000005</v>
      </c>
    </row>
    <row r="15" spans="1:9">
      <c r="A15">
        <v>1993</v>
      </c>
      <c r="B15">
        <v>68.39</v>
      </c>
      <c r="C15">
        <v>3.19</v>
      </c>
      <c r="D15">
        <v>65.2</v>
      </c>
    </row>
    <row r="16" spans="1:9">
      <c r="A16">
        <v>1994</v>
      </c>
      <c r="B16">
        <v>69.8</v>
      </c>
      <c r="C16">
        <v>3.39</v>
      </c>
      <c r="D16">
        <v>66.41</v>
      </c>
    </row>
    <row r="17" spans="1:4">
      <c r="A17">
        <v>1995</v>
      </c>
      <c r="B17">
        <v>71.87</v>
      </c>
      <c r="C17">
        <v>3.8</v>
      </c>
      <c r="D17">
        <v>68.069999999999993</v>
      </c>
    </row>
    <row r="18" spans="1:4">
      <c r="A18">
        <v>1996</v>
      </c>
      <c r="B18">
        <v>73.09</v>
      </c>
      <c r="C18">
        <v>3.64</v>
      </c>
      <c r="D18">
        <v>69.45</v>
      </c>
    </row>
    <row r="19" spans="1:4">
      <c r="A19">
        <v>1997</v>
      </c>
      <c r="B19">
        <v>73.91</v>
      </c>
      <c r="C19">
        <v>4.12</v>
      </c>
      <c r="D19">
        <v>69.790000000000006</v>
      </c>
    </row>
    <row r="20" spans="1:4">
      <c r="A20">
        <v>1998</v>
      </c>
      <c r="B20">
        <v>75.52</v>
      </c>
      <c r="C20">
        <v>4.3600000000000003</v>
      </c>
      <c r="D20">
        <v>71.16</v>
      </c>
    </row>
    <row r="21" spans="1:4">
      <c r="A21">
        <v>1999</v>
      </c>
      <c r="B21">
        <v>77.05</v>
      </c>
      <c r="C21">
        <v>4.6900000000000004</v>
      </c>
      <c r="D21">
        <v>72.36</v>
      </c>
    </row>
    <row r="22" spans="1:4">
      <c r="A22">
        <v>2000</v>
      </c>
      <c r="B22">
        <v>77.760000000000005</v>
      </c>
      <c r="C22">
        <v>4.8099999999999996</v>
      </c>
      <c r="D22">
        <v>72.95</v>
      </c>
    </row>
    <row r="23" spans="1:4">
      <c r="A23">
        <v>2001</v>
      </c>
      <c r="B23">
        <v>78.64</v>
      </c>
      <c r="C23">
        <v>5.21</v>
      </c>
      <c r="D23">
        <v>73.430000000000007</v>
      </c>
    </row>
    <row r="24" spans="1:4">
      <c r="A24">
        <v>2002</v>
      </c>
      <c r="B24">
        <v>80.28</v>
      </c>
      <c r="C24">
        <v>5.79</v>
      </c>
      <c r="D24">
        <v>74.489999999999995</v>
      </c>
    </row>
    <row r="25" spans="1:4">
      <c r="A25">
        <v>2003</v>
      </c>
      <c r="B25">
        <v>83.44</v>
      </c>
      <c r="C25">
        <v>6.8</v>
      </c>
      <c r="D25">
        <v>76.64</v>
      </c>
    </row>
    <row r="26" spans="1:4">
      <c r="A26">
        <v>2004</v>
      </c>
      <c r="B26">
        <v>84.66</v>
      </c>
      <c r="C26">
        <v>6.97</v>
      </c>
      <c r="D26">
        <v>77.69</v>
      </c>
    </row>
    <row r="27" spans="1:4">
      <c r="A27">
        <v>2005</v>
      </c>
      <c r="B27">
        <v>85.77</v>
      </c>
      <c r="C27">
        <v>7.49</v>
      </c>
      <c r="D27">
        <v>78.28</v>
      </c>
    </row>
    <row r="28" spans="1:4">
      <c r="A28">
        <v>2006</v>
      </c>
      <c r="B28">
        <v>87.44</v>
      </c>
      <c r="C28">
        <v>7.92</v>
      </c>
      <c r="D28">
        <v>79.52</v>
      </c>
    </row>
    <row r="29" spans="1:4">
      <c r="A29">
        <v>2007</v>
      </c>
      <c r="B29">
        <v>86.85</v>
      </c>
      <c r="C29">
        <v>8.0399999999999991</v>
      </c>
      <c r="D29">
        <v>78.81</v>
      </c>
    </row>
    <row r="30" spans="1:4">
      <c r="A30">
        <v>2008</v>
      </c>
      <c r="B30">
        <v>86.02</v>
      </c>
      <c r="C30">
        <v>8.5</v>
      </c>
      <c r="D30">
        <v>77.52</v>
      </c>
    </row>
    <row r="31" spans="1:4">
      <c r="A31">
        <v>2009</v>
      </c>
      <c r="B31">
        <v>88.79</v>
      </c>
      <c r="C31">
        <v>9.18</v>
      </c>
      <c r="D31">
        <v>79.61</v>
      </c>
    </row>
    <row r="32" spans="1:4">
      <c r="A32">
        <v>2010</v>
      </c>
      <c r="B32">
        <v>89.39</v>
      </c>
      <c r="C32">
        <v>9.69</v>
      </c>
      <c r="D32">
        <v>79.7</v>
      </c>
    </row>
    <row r="33" spans="1:5">
      <c r="A33">
        <v>2011</v>
      </c>
      <c r="B33">
        <v>90.65</v>
      </c>
      <c r="C33">
        <v>10.17</v>
      </c>
      <c r="D33">
        <v>80.48</v>
      </c>
    </row>
    <row r="34" spans="1:5">
      <c r="A34">
        <v>2012</v>
      </c>
      <c r="B34">
        <v>92.14</v>
      </c>
      <c r="C34">
        <v>10.78</v>
      </c>
      <c r="D34">
        <v>81.36</v>
      </c>
    </row>
    <row r="35" spans="1:5">
      <c r="A35">
        <v>2013</v>
      </c>
      <c r="B35">
        <v>93.7</v>
      </c>
      <c r="C35">
        <v>11.42</v>
      </c>
      <c r="D35">
        <v>82.28</v>
      </c>
    </row>
    <row r="36" spans="1:5">
      <c r="A36">
        <v>2014</v>
      </c>
      <c r="B36">
        <v>95.5</v>
      </c>
      <c r="C36">
        <v>11.96</v>
      </c>
      <c r="D36">
        <v>83.54</v>
      </c>
    </row>
    <row r="37" spans="1:5">
      <c r="A37">
        <v>2015</v>
      </c>
      <c r="B37">
        <v>96.96</v>
      </c>
      <c r="C37">
        <v>12.56</v>
      </c>
      <c r="D37">
        <v>84.4</v>
      </c>
    </row>
    <row r="38" spans="1:5">
      <c r="A38">
        <v>2016</v>
      </c>
      <c r="B38">
        <v>99.06</v>
      </c>
      <c r="C38">
        <v>13.2</v>
      </c>
      <c r="D38">
        <v>85.86</v>
      </c>
    </row>
    <row r="39" spans="1:5">
      <c r="A39">
        <v>2017</v>
      </c>
      <c r="B39">
        <v>100.05</v>
      </c>
      <c r="C39">
        <v>13.61</v>
      </c>
      <c r="D39">
        <v>86.44</v>
      </c>
    </row>
    <row r="40" spans="1:5">
      <c r="A40">
        <v>2018</v>
      </c>
      <c r="B40">
        <v>100.9</v>
      </c>
      <c r="C40">
        <v>14.01</v>
      </c>
      <c r="D40">
        <v>86.89</v>
      </c>
    </row>
    <row r="41" spans="1:5">
      <c r="A41">
        <v>2019</v>
      </c>
      <c r="B41">
        <v>91.58</v>
      </c>
      <c r="C41">
        <v>14.43</v>
      </c>
      <c r="D41">
        <v>77.150000000000006</v>
      </c>
    </row>
    <row r="42" spans="1:5">
      <c r="A42">
        <v>2020</v>
      </c>
      <c r="B42">
        <v>97.14</v>
      </c>
      <c r="C42">
        <v>15.27</v>
      </c>
      <c r="D42">
        <v>81.87</v>
      </c>
    </row>
    <row r="43" spans="1:5">
      <c r="A43">
        <v>2021</v>
      </c>
      <c r="B43">
        <v>99.15</v>
      </c>
      <c r="C43">
        <v>15.15</v>
      </c>
      <c r="D43">
        <v>84</v>
      </c>
    </row>
    <row r="44" spans="1:5">
      <c r="A44">
        <v>2022</v>
      </c>
      <c r="B44">
        <v>101</v>
      </c>
      <c r="C44">
        <v>15.94</v>
      </c>
      <c r="D44">
        <v>85.06</v>
      </c>
    </row>
    <row r="45" spans="1:5">
      <c r="A45">
        <v>2023</v>
      </c>
      <c r="B45">
        <v>102.42</v>
      </c>
      <c r="C45">
        <v>16.27</v>
      </c>
      <c r="D45">
        <v>86.15</v>
      </c>
      <c r="E45">
        <v>86.15</v>
      </c>
    </row>
    <row r="46" spans="1:5">
      <c r="A46">
        <v>2024</v>
      </c>
      <c r="B46">
        <v>103.71</v>
      </c>
      <c r="C46">
        <v>16.52</v>
      </c>
      <c r="D46">
        <v>87.19</v>
      </c>
      <c r="E46">
        <v>87.19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6"/>
  <sheetViews>
    <sheetView workbookViewId="0">
      <selection activeCell="C16" sqref="A1:XFD1048576"/>
    </sheetView>
  </sheetViews>
  <sheetFormatPr defaultRowHeight="15"/>
  <sheetData>
    <row r="1" spans="1:5">
      <c r="A1" t="s">
        <v>181</v>
      </c>
      <c r="B1" t="s">
        <v>1028</v>
      </c>
      <c r="E1" s="78" t="s">
        <v>1033</v>
      </c>
    </row>
    <row r="2" spans="1:5">
      <c r="A2" t="s">
        <v>1029</v>
      </c>
      <c r="B2" s="89">
        <v>0.41</v>
      </c>
      <c r="E2" s="79" t="s">
        <v>1034</v>
      </c>
    </row>
    <row r="3" spans="1:5">
      <c r="A3" t="s">
        <v>1030</v>
      </c>
      <c r="B3" s="89">
        <v>0.17699999999999999</v>
      </c>
    </row>
    <row r="4" spans="1:5">
      <c r="A4" t="s">
        <v>1031</v>
      </c>
      <c r="B4" s="89">
        <v>0.06</v>
      </c>
    </row>
    <row r="5" spans="1:5">
      <c r="A5" t="s">
        <v>912</v>
      </c>
      <c r="B5" s="89">
        <v>0.04</v>
      </c>
    </row>
    <row r="6" spans="1:5">
      <c r="A6" t="s">
        <v>1032</v>
      </c>
      <c r="B6" s="89">
        <v>0.31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8"/>
  <sheetViews>
    <sheetView zoomScale="94" zoomScaleNormal="100" workbookViewId="0">
      <selection activeCell="G27" sqref="G27"/>
    </sheetView>
  </sheetViews>
  <sheetFormatPr defaultRowHeight="15"/>
  <sheetData>
    <row r="1" spans="1:13">
      <c r="B1" t="s">
        <v>864</v>
      </c>
      <c r="C1" t="s">
        <v>785</v>
      </c>
      <c r="D1" t="s">
        <v>778</v>
      </c>
      <c r="E1" t="s">
        <v>779</v>
      </c>
      <c r="F1" t="s">
        <v>780</v>
      </c>
      <c r="G1" t="s">
        <v>781</v>
      </c>
      <c r="H1" t="s">
        <v>782</v>
      </c>
      <c r="I1" t="s">
        <v>783</v>
      </c>
      <c r="K1" s="87" t="s">
        <v>957</v>
      </c>
    </row>
    <row r="2" spans="1:13">
      <c r="A2" t="s">
        <v>176</v>
      </c>
      <c r="B2" s="2">
        <v>8.7637147407980081</v>
      </c>
      <c r="C2" s="2">
        <v>13.119373758915941</v>
      </c>
      <c r="D2" s="2">
        <v>14.799905515183781</v>
      </c>
      <c r="E2" s="2">
        <v>12.688318237403109</v>
      </c>
      <c r="F2" s="2">
        <v>12.054696908988262</v>
      </c>
      <c r="G2" s="2">
        <v>9.1447754071921139</v>
      </c>
      <c r="H2" s="2">
        <v>7.19381048895265</v>
      </c>
      <c r="I2" s="2">
        <v>7.7663375254252998</v>
      </c>
      <c r="K2" s="88" t="s">
        <v>958</v>
      </c>
    </row>
    <row r="3" spans="1:13">
      <c r="A3" t="s">
        <v>959</v>
      </c>
      <c r="B3" s="2">
        <v>1.2632404352330613</v>
      </c>
      <c r="C3" s="2">
        <v>-0.66539835658331847</v>
      </c>
      <c r="D3" s="2">
        <v>1.9646286240570354</v>
      </c>
      <c r="E3" s="2">
        <v>0.76954096434211461</v>
      </c>
      <c r="F3" s="2">
        <v>1.4989958173911351</v>
      </c>
      <c r="G3" s="2">
        <v>1.7258945329083524</v>
      </c>
      <c r="H3" s="2">
        <v>0.76383915530071556</v>
      </c>
      <c r="I3" s="2">
        <v>0.85120004406468575</v>
      </c>
    </row>
    <row r="4" spans="1:13">
      <c r="A4" t="s">
        <v>960</v>
      </c>
      <c r="B4" s="2">
        <v>-0.12177269087033488</v>
      </c>
      <c r="C4" s="2">
        <v>-0.14973349432783023</v>
      </c>
      <c r="D4" s="2">
        <v>-2.0944191214992976E-2</v>
      </c>
      <c r="E4" s="2">
        <v>-4.9110098041792997E-2</v>
      </c>
      <c r="F4" s="2">
        <v>2.880170865921208E-2</v>
      </c>
      <c r="G4" s="2">
        <v>-5.0274861423947256E-2</v>
      </c>
      <c r="H4" s="2">
        <v>0.22659198202396452</v>
      </c>
      <c r="I4" s="2">
        <v>-0.11268276273348631</v>
      </c>
      <c r="M4" s="20"/>
    </row>
    <row r="5" spans="1:13">
      <c r="A5" t="s">
        <v>167</v>
      </c>
      <c r="B5" s="2">
        <v>0.4359363006556507</v>
      </c>
      <c r="C5" s="2">
        <v>0.54964939784763567</v>
      </c>
      <c r="D5" s="2">
        <v>1.9916848200779591</v>
      </c>
      <c r="E5" s="2">
        <v>1.3885071804343532</v>
      </c>
      <c r="F5" s="2">
        <v>0.76492648495284199</v>
      </c>
      <c r="G5" s="2">
        <v>-0.29399005728470445</v>
      </c>
      <c r="H5" s="2">
        <v>-0.45885173244778221</v>
      </c>
      <c r="I5" s="2">
        <v>1.1619173238566836</v>
      </c>
    </row>
    <row r="6" spans="1:13">
      <c r="A6" t="s">
        <v>166</v>
      </c>
      <c r="B6" s="2">
        <v>0.36773895273158569</v>
      </c>
      <c r="C6" s="2">
        <v>1.4094135340792895</v>
      </c>
      <c r="D6" s="2">
        <v>1.3342906499198752</v>
      </c>
      <c r="E6" s="2">
        <v>1.4907945207972964</v>
      </c>
      <c r="F6" s="2">
        <v>0.55132331651778232</v>
      </c>
      <c r="G6" s="2">
        <v>1.0744345297264195</v>
      </c>
      <c r="H6" s="2">
        <v>1.2329246430971588</v>
      </c>
      <c r="I6" s="2">
        <v>1.2443384354544991</v>
      </c>
    </row>
    <row r="7" spans="1:13">
      <c r="A7" t="s">
        <v>961</v>
      </c>
      <c r="B7" s="2">
        <v>6.8185717430480661</v>
      </c>
      <c r="C7" s="2">
        <v>11.975442677900157</v>
      </c>
      <c r="D7" s="2">
        <v>9.5302456123438848</v>
      </c>
      <c r="E7" s="2">
        <v>9.08858566987114</v>
      </c>
      <c r="F7" s="2">
        <v>9.2106495814672851</v>
      </c>
      <c r="G7" s="2">
        <v>6.6887112632659882</v>
      </c>
      <c r="H7" s="2">
        <v>5.429306440978606</v>
      </c>
      <c r="I7" s="2">
        <v>4.6215644847829189</v>
      </c>
    </row>
    <row r="8" spans="1:13">
      <c r="B8" s="2"/>
      <c r="C8" s="2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6" tint="0.79998168889431442"/>
  </sheetPr>
  <dimension ref="A1:E29"/>
  <sheetViews>
    <sheetView topLeftCell="A2" workbookViewId="0">
      <selection activeCell="A29" sqref="A29"/>
    </sheetView>
  </sheetViews>
  <sheetFormatPr defaultRowHeight="15"/>
  <sheetData>
    <row r="1" spans="1:5">
      <c r="A1" t="s">
        <v>181</v>
      </c>
      <c r="B1" t="s">
        <v>963</v>
      </c>
      <c r="C1" t="s">
        <v>964</v>
      </c>
      <c r="E1" s="22" t="s">
        <v>1035</v>
      </c>
    </row>
    <row r="2" spans="1:5">
      <c r="A2" s="30" t="s">
        <v>844</v>
      </c>
      <c r="B2" s="31">
        <v>106.747289275976</v>
      </c>
      <c r="C2" s="31">
        <v>74.099803772604602</v>
      </c>
      <c r="E2" s="90" t="s">
        <v>1051</v>
      </c>
    </row>
    <row r="3" spans="1:5">
      <c r="A3" s="30" t="s">
        <v>845</v>
      </c>
      <c r="B3" s="31">
        <v>105.34742922720299</v>
      </c>
      <c r="C3" s="31">
        <v>82.795451293924003</v>
      </c>
    </row>
    <row r="4" spans="1:5">
      <c r="A4" s="30" t="s">
        <v>846</v>
      </c>
      <c r="B4" s="31">
        <v>104.40841200017</v>
      </c>
      <c r="C4" s="31">
        <v>80.533345589327496</v>
      </c>
    </row>
    <row r="5" spans="1:5">
      <c r="A5" s="30" t="s">
        <v>847</v>
      </c>
      <c r="B5" s="31">
        <v>102.967480376061</v>
      </c>
      <c r="C5" s="31">
        <v>77.039539862438204</v>
      </c>
    </row>
    <row r="6" spans="1:5">
      <c r="A6" s="30" t="s">
        <v>848</v>
      </c>
      <c r="B6" s="31">
        <v>100.380579789604</v>
      </c>
      <c r="C6" s="31">
        <v>86.601028616222806</v>
      </c>
    </row>
    <row r="7" spans="1:5">
      <c r="A7" s="30" t="s">
        <v>849</v>
      </c>
      <c r="B7" s="31">
        <v>103.510636638257</v>
      </c>
      <c r="C7" s="31">
        <v>86.270373545390598</v>
      </c>
    </row>
    <row r="8" spans="1:5">
      <c r="A8" s="30" t="s">
        <v>850</v>
      </c>
      <c r="B8" s="31">
        <v>102.325705589131</v>
      </c>
      <c r="C8" s="31">
        <v>86.308369489201695</v>
      </c>
    </row>
    <row r="9" spans="1:5">
      <c r="A9" s="30" t="s">
        <v>851</v>
      </c>
      <c r="B9" s="31">
        <v>102.087556895863</v>
      </c>
      <c r="C9" s="31">
        <v>89.743605386739802</v>
      </c>
    </row>
    <row r="10" spans="1:5">
      <c r="A10" s="30" t="s">
        <v>852</v>
      </c>
      <c r="B10" s="31">
        <v>98.311534053685406</v>
      </c>
      <c r="C10" s="31">
        <v>92.053103405556698</v>
      </c>
    </row>
    <row r="11" spans="1:5">
      <c r="A11" s="30" t="s">
        <v>853</v>
      </c>
      <c r="B11" s="31">
        <v>100.983038165973</v>
      </c>
      <c r="C11" s="31">
        <v>101.934361426229</v>
      </c>
    </row>
    <row r="12" spans="1:5">
      <c r="A12" s="30" t="s">
        <v>854</v>
      </c>
      <c r="B12" s="31">
        <v>100.548609118708</v>
      </c>
      <c r="C12" s="31">
        <v>101.255027386449</v>
      </c>
    </row>
    <row r="13" spans="1:5">
      <c r="A13" s="30" t="s">
        <v>855</v>
      </c>
      <c r="B13" s="31">
        <v>100.367556346578</v>
      </c>
      <c r="C13" s="31">
        <v>103.68949452841299</v>
      </c>
    </row>
    <row r="14" spans="1:5">
      <c r="A14" s="30" t="s">
        <v>856</v>
      </c>
      <c r="B14" s="31">
        <v>95.812189866157098</v>
      </c>
      <c r="C14" s="31">
        <v>77.632828727561304</v>
      </c>
    </row>
    <row r="15" spans="1:5">
      <c r="A15" s="30" t="s">
        <v>857</v>
      </c>
      <c r="B15" s="31">
        <v>94.889021580999696</v>
      </c>
      <c r="C15" s="31">
        <v>1.1903213768301699</v>
      </c>
    </row>
    <row r="16" spans="1:5">
      <c r="A16" s="30" t="s">
        <v>858</v>
      </c>
      <c r="B16" s="31">
        <v>101.08071693686701</v>
      </c>
      <c r="C16" s="31">
        <v>2.4183485959504298</v>
      </c>
    </row>
    <row r="17" spans="1:3">
      <c r="A17" s="30" t="s">
        <v>859</v>
      </c>
      <c r="B17" s="31">
        <v>103.518779553047</v>
      </c>
      <c r="C17" s="31">
        <v>8.6321331339246203</v>
      </c>
    </row>
    <row r="18" spans="1:3">
      <c r="A18" s="30" t="s">
        <v>860</v>
      </c>
      <c r="B18" s="31">
        <v>111.131089649562</v>
      </c>
      <c r="C18" s="31">
        <v>21.979424266275402</v>
      </c>
    </row>
    <row r="19" spans="1:3">
      <c r="A19" s="30" t="s">
        <v>861</v>
      </c>
      <c r="B19" s="31">
        <v>106.126889532771</v>
      </c>
      <c r="C19" s="31">
        <v>39.1634400602019</v>
      </c>
    </row>
    <row r="20" spans="1:3">
      <c r="A20" s="30" t="s">
        <v>862</v>
      </c>
      <c r="B20" s="31">
        <v>105.24001885640899</v>
      </c>
      <c r="C20" s="31">
        <v>54.782110775186602</v>
      </c>
    </row>
    <row r="21" spans="1:3">
      <c r="A21" s="30" t="s">
        <v>863</v>
      </c>
      <c r="B21" s="31">
        <v>98.453078352146804</v>
      </c>
      <c r="C21" s="31">
        <v>61.565954377457601</v>
      </c>
    </row>
    <row r="22" spans="1:3">
      <c r="A22" s="30" t="s">
        <v>864</v>
      </c>
      <c r="B22" s="31">
        <v>130.72577714618001</v>
      </c>
      <c r="C22" s="31">
        <v>63.717040469077098</v>
      </c>
    </row>
    <row r="23" spans="1:3">
      <c r="A23" s="30" t="s">
        <v>785</v>
      </c>
      <c r="B23" s="31">
        <v>134.519291311475</v>
      </c>
      <c r="C23" s="31">
        <v>84.730640230914204</v>
      </c>
    </row>
    <row r="24" spans="1:3">
      <c r="A24" s="30" t="s">
        <v>778</v>
      </c>
      <c r="B24" s="31">
        <v>126.48181315493601</v>
      </c>
      <c r="C24" s="31">
        <v>95.8199461178273</v>
      </c>
    </row>
    <row r="25" spans="1:3">
      <c r="A25" s="30" t="s">
        <v>779</v>
      </c>
      <c r="B25" s="31">
        <v>144.953718700275</v>
      </c>
      <c r="C25" s="31">
        <v>100.420465503957</v>
      </c>
    </row>
    <row r="26" spans="1:3">
      <c r="A26" s="30" t="s">
        <v>780</v>
      </c>
      <c r="B26" s="31">
        <v>127.308019885139</v>
      </c>
      <c r="C26" s="31">
        <v>116.102288456466</v>
      </c>
    </row>
    <row r="27" spans="1:3">
      <c r="A27" s="30" t="s">
        <v>781</v>
      </c>
      <c r="B27" s="31">
        <v>116.777273686144</v>
      </c>
      <c r="C27" s="31">
        <v>137.27700305281701</v>
      </c>
    </row>
    <row r="28" spans="1:3">
      <c r="A28" s="30" t="s">
        <v>782</v>
      </c>
      <c r="B28" s="31">
        <v>103.50749348546927</v>
      </c>
      <c r="C28" s="31">
        <v>124.177120570873</v>
      </c>
    </row>
    <row r="29" spans="1:3">
      <c r="A29" s="30" t="s">
        <v>783</v>
      </c>
      <c r="B29">
        <v>99.631287710643861</v>
      </c>
      <c r="C29">
        <v>112.52891404306386</v>
      </c>
    </row>
  </sheetData>
  <pageMargins left="0.7" right="0.7" top="0.75" bottom="0.75" header="0.3" footer="0.3"/>
  <pageSetup orientation="portrait" horizontalDpi="1200" verticalDpi="1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workbookViewId="0">
      <selection activeCell="A11" sqref="A11"/>
    </sheetView>
  </sheetViews>
  <sheetFormatPr defaultRowHeight="15"/>
  <sheetData>
    <row r="1" spans="1:10">
      <c r="B1" t="s">
        <v>1</v>
      </c>
      <c r="C1" t="s">
        <v>882</v>
      </c>
      <c r="D1" t="s">
        <v>881</v>
      </c>
      <c r="E1" t="s">
        <v>0</v>
      </c>
      <c r="F1" t="s">
        <v>883</v>
      </c>
      <c r="G1" t="s">
        <v>884</v>
      </c>
      <c r="H1" t="s">
        <v>885</v>
      </c>
      <c r="I1" t="s">
        <v>886</v>
      </c>
      <c r="J1" t="s">
        <v>887</v>
      </c>
    </row>
    <row r="2" spans="1:10">
      <c r="A2" s="3" t="s">
        <v>864</v>
      </c>
      <c r="B2">
        <v>-0.03</v>
      </c>
      <c r="C2">
        <v>1.32</v>
      </c>
      <c r="D2">
        <v>-0.09</v>
      </c>
      <c r="E2">
        <v>-0.52</v>
      </c>
      <c r="F2">
        <v>-2</v>
      </c>
      <c r="G2">
        <f>SUM(B2:E2)</f>
        <v>0.67999999999999994</v>
      </c>
      <c r="H2">
        <v>-0.5</v>
      </c>
      <c r="I2">
        <v>-2.08</v>
      </c>
      <c r="J2">
        <v>-7.0000000000000007E-2</v>
      </c>
    </row>
    <row r="3" spans="1:10">
      <c r="A3" s="3" t="s">
        <v>785</v>
      </c>
      <c r="B3">
        <v>1.32</v>
      </c>
      <c r="C3">
        <v>0.68</v>
      </c>
      <c r="D3">
        <v>-0.73</v>
      </c>
      <c r="E3">
        <v>-0.34</v>
      </c>
      <c r="F3">
        <v>-0.6</v>
      </c>
      <c r="G3">
        <f>SUM(B3:E3)</f>
        <v>0.92999999999999994</v>
      </c>
      <c r="H3">
        <v>1.19</v>
      </c>
      <c r="I3">
        <v>-0.63</v>
      </c>
      <c r="J3">
        <v>-2.0499999999999998</v>
      </c>
    </row>
    <row r="4" spans="1:10">
      <c r="A4" s="3" t="s">
        <v>778</v>
      </c>
      <c r="B4" s="1">
        <v>1.05</v>
      </c>
      <c r="C4" s="1">
        <v>0.62</v>
      </c>
      <c r="D4" s="1">
        <v>-1.41</v>
      </c>
      <c r="E4" s="1">
        <v>0.49</v>
      </c>
      <c r="F4" s="2">
        <f t="shared" ref="F4:F8" si="0">SUM(G4:J4)</f>
        <v>2.6599999999999997</v>
      </c>
      <c r="G4" s="1">
        <f>SUM(B4:E4)</f>
        <v>0.75</v>
      </c>
      <c r="H4" s="1">
        <v>1.8</v>
      </c>
      <c r="I4" s="1">
        <v>0.77</v>
      </c>
      <c r="J4" s="1">
        <v>-0.66</v>
      </c>
    </row>
    <row r="5" spans="1:10">
      <c r="A5" s="3" t="s">
        <v>779</v>
      </c>
      <c r="B5" s="1">
        <v>0.79</v>
      </c>
      <c r="C5" s="1">
        <v>0.24</v>
      </c>
      <c r="D5" s="1">
        <v>-1.23</v>
      </c>
      <c r="E5" s="1">
        <v>0.9</v>
      </c>
      <c r="F5" s="2">
        <f t="shared" si="0"/>
        <v>2.5600000000000005</v>
      </c>
      <c r="G5" s="1">
        <f t="shared" ref="G5:G9" si="1">SUM(B5:E5)</f>
        <v>0.70000000000000007</v>
      </c>
      <c r="H5" s="1">
        <v>-0.41</v>
      </c>
      <c r="I5" s="1">
        <v>0.66</v>
      </c>
      <c r="J5" s="1">
        <v>1.61</v>
      </c>
    </row>
    <row r="6" spans="1:10">
      <c r="A6" s="3" t="s">
        <v>780</v>
      </c>
      <c r="B6" s="1">
        <v>2.54</v>
      </c>
      <c r="C6" s="1">
        <v>0.76</v>
      </c>
      <c r="D6" s="1">
        <v>-0.22</v>
      </c>
      <c r="E6" s="1">
        <v>0.82</v>
      </c>
      <c r="F6" s="2">
        <v>2.2000000000000002</v>
      </c>
      <c r="G6" s="1">
        <f>SUM(B6:E6)</f>
        <v>3.8999999999999995</v>
      </c>
      <c r="H6" s="1">
        <v>0.76</v>
      </c>
      <c r="I6" s="1">
        <v>-0.18</v>
      </c>
      <c r="J6" s="1">
        <v>-2.2200000000000002</v>
      </c>
    </row>
    <row r="7" spans="1:10">
      <c r="A7" s="3" t="s">
        <v>781</v>
      </c>
      <c r="B7" s="1">
        <v>0.55000000000000004</v>
      </c>
      <c r="C7" s="1">
        <v>0.98</v>
      </c>
      <c r="D7" s="1">
        <v>-0.09</v>
      </c>
      <c r="E7" s="1">
        <v>0.56999999999999995</v>
      </c>
      <c r="F7" s="2">
        <f t="shared" si="0"/>
        <v>2.0499999999999998</v>
      </c>
      <c r="G7" s="1">
        <f t="shared" si="1"/>
        <v>2.0099999999999998</v>
      </c>
      <c r="H7" s="1">
        <v>-1.0900000000000001</v>
      </c>
      <c r="I7" s="1">
        <v>1.1299999999999999</v>
      </c>
      <c r="J7" s="1">
        <v>0</v>
      </c>
    </row>
    <row r="8" spans="1:10">
      <c r="A8" s="3" t="s">
        <v>782</v>
      </c>
      <c r="B8" s="1">
        <v>2.11</v>
      </c>
      <c r="C8" s="1">
        <v>0.21</v>
      </c>
      <c r="D8" s="1">
        <v>0.26</v>
      </c>
      <c r="E8" s="1">
        <v>0.99</v>
      </c>
      <c r="F8" s="2">
        <f t="shared" si="0"/>
        <v>4.87</v>
      </c>
      <c r="G8" s="1">
        <f t="shared" si="1"/>
        <v>3.5700000000000003</v>
      </c>
      <c r="H8" s="1">
        <v>0.59</v>
      </c>
      <c r="I8" s="1">
        <v>-0.56000000000000005</v>
      </c>
      <c r="J8" s="1">
        <v>1.27</v>
      </c>
    </row>
    <row r="9" spans="1:10">
      <c r="A9" s="3" t="s">
        <v>783</v>
      </c>
      <c r="B9" s="1">
        <v>2</v>
      </c>
      <c r="C9" s="1">
        <v>0.32</v>
      </c>
      <c r="D9" s="1">
        <v>0.11</v>
      </c>
      <c r="E9" s="1">
        <v>0.73</v>
      </c>
      <c r="F9" s="2">
        <v>3.2</v>
      </c>
      <c r="G9" s="1">
        <f t="shared" si="1"/>
        <v>3.1599999999999997</v>
      </c>
      <c r="H9" s="1">
        <v>0.69</v>
      </c>
      <c r="I9" s="1">
        <v>-0.37</v>
      </c>
      <c r="J9" s="1">
        <v>0.27</v>
      </c>
    </row>
    <row r="10" spans="1:10">
      <c r="A10" s="3" t="s">
        <v>786</v>
      </c>
      <c r="B10" s="1">
        <v>1.78</v>
      </c>
      <c r="C10" s="1">
        <v>3.5999999999999997E-2</v>
      </c>
      <c r="D10" s="1">
        <v>0.16</v>
      </c>
      <c r="E10" s="1">
        <v>0.41</v>
      </c>
      <c r="F10" s="2">
        <v>2.54</v>
      </c>
      <c r="G10" s="1">
        <v>2.3860000000000001</v>
      </c>
      <c r="H10" s="1">
        <v>0.11</v>
      </c>
      <c r="I10" s="1">
        <v>-7.0000000000000007E-2</v>
      </c>
      <c r="J10" s="1">
        <v>-3.7999999999999999E-2</v>
      </c>
    </row>
    <row r="12" spans="1:10">
      <c r="A12" s="81" t="s">
        <v>888</v>
      </c>
    </row>
    <row r="13" spans="1:10">
      <c r="A13" s="81" t="s">
        <v>889</v>
      </c>
    </row>
    <row r="18" spans="8:8">
      <c r="H18" s="76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87"/>
  <sheetViews>
    <sheetView topLeftCell="A2" zoomScale="89" zoomScaleNormal="70" workbookViewId="0">
      <selection activeCell="D28" sqref="D28"/>
    </sheetView>
  </sheetViews>
  <sheetFormatPr defaultRowHeight="15"/>
  <sheetData>
    <row r="1" spans="1:6">
      <c r="C1">
        <v>4</v>
      </c>
      <c r="D1">
        <v>4</v>
      </c>
      <c r="F1" s="22" t="s">
        <v>1036</v>
      </c>
    </row>
    <row r="2" spans="1:6">
      <c r="B2" t="s">
        <v>962</v>
      </c>
      <c r="C2" t="s">
        <v>1091</v>
      </c>
      <c r="D2" t="s">
        <v>1092</v>
      </c>
      <c r="F2" s="21" t="s">
        <v>903</v>
      </c>
    </row>
    <row r="3" spans="1:6">
      <c r="A3" t="s">
        <v>788</v>
      </c>
      <c r="B3">
        <v>-0.1098876</v>
      </c>
      <c r="C3">
        <f>B3-C$1</f>
        <v>-4.1098876000000004</v>
      </c>
      <c r="D3">
        <f>SUM($C$1:$D$1)</f>
        <v>8</v>
      </c>
    </row>
    <row r="4" spans="1:6">
      <c r="A4" t="s">
        <v>789</v>
      </c>
      <c r="B4">
        <v>-2.7935788800000001</v>
      </c>
      <c r="C4">
        <f t="shared" ref="C4:C67" si="0">B4-C$1</f>
        <v>-6.7935788800000001</v>
      </c>
      <c r="D4">
        <f t="shared" ref="D4:D67" si="1">SUM($C$1:$D$1)</f>
        <v>8</v>
      </c>
    </row>
    <row r="5" spans="1:6">
      <c r="A5" t="s">
        <v>790</v>
      </c>
      <c r="B5">
        <v>-3.44161209</v>
      </c>
      <c r="C5">
        <f t="shared" si="0"/>
        <v>-7.4416120899999996</v>
      </c>
      <c r="D5">
        <f t="shared" si="1"/>
        <v>8</v>
      </c>
    </row>
    <row r="6" spans="1:6">
      <c r="A6" t="s">
        <v>791</v>
      </c>
      <c r="B6">
        <v>-1.2816493499999999</v>
      </c>
      <c r="C6">
        <f t="shared" si="0"/>
        <v>-5.2816493500000004</v>
      </c>
      <c r="D6">
        <f t="shared" si="1"/>
        <v>8</v>
      </c>
    </row>
    <row r="7" spans="1:6">
      <c r="A7" t="s">
        <v>792</v>
      </c>
      <c r="B7">
        <v>-0.84257351899999999</v>
      </c>
      <c r="C7">
        <f t="shared" si="0"/>
        <v>-4.8425735190000001</v>
      </c>
      <c r="D7">
        <f t="shared" si="1"/>
        <v>8</v>
      </c>
    </row>
    <row r="8" spans="1:6">
      <c r="A8" t="s">
        <v>793</v>
      </c>
      <c r="B8">
        <v>-3.53709075</v>
      </c>
      <c r="C8">
        <f t="shared" si="0"/>
        <v>-7.53709075</v>
      </c>
      <c r="D8">
        <f t="shared" si="1"/>
        <v>8</v>
      </c>
    </row>
    <row r="9" spans="1:6">
      <c r="A9" t="s">
        <v>794</v>
      </c>
      <c r="B9">
        <v>-1.87058535</v>
      </c>
      <c r="C9">
        <f t="shared" si="0"/>
        <v>-5.8705853499999998</v>
      </c>
      <c r="D9">
        <f t="shared" si="1"/>
        <v>8</v>
      </c>
    </row>
    <row r="10" spans="1:6">
      <c r="A10" t="s">
        <v>795</v>
      </c>
      <c r="B10">
        <v>-2.4534419700000001</v>
      </c>
      <c r="C10">
        <f t="shared" si="0"/>
        <v>-6.4534419700000001</v>
      </c>
      <c r="D10">
        <f t="shared" si="1"/>
        <v>8</v>
      </c>
    </row>
    <row r="11" spans="1:6">
      <c r="A11" t="s">
        <v>796</v>
      </c>
      <c r="B11">
        <v>-1.0038286700000001</v>
      </c>
      <c r="C11">
        <f t="shared" si="0"/>
        <v>-5.0038286699999999</v>
      </c>
      <c r="D11">
        <f t="shared" si="1"/>
        <v>8</v>
      </c>
    </row>
    <row r="12" spans="1:6">
      <c r="A12" t="s">
        <v>797</v>
      </c>
      <c r="B12">
        <v>0.17421225300000001</v>
      </c>
      <c r="C12">
        <f t="shared" si="0"/>
        <v>-3.8257877470000001</v>
      </c>
      <c r="D12">
        <f t="shared" si="1"/>
        <v>8</v>
      </c>
    </row>
    <row r="13" spans="1:6">
      <c r="A13" t="s">
        <v>798</v>
      </c>
      <c r="B13">
        <v>1.6423274800000001</v>
      </c>
      <c r="C13">
        <f t="shared" si="0"/>
        <v>-2.3576725199999999</v>
      </c>
      <c r="D13">
        <f t="shared" si="1"/>
        <v>8</v>
      </c>
    </row>
    <row r="14" spans="1:6">
      <c r="A14" t="s">
        <v>799</v>
      </c>
      <c r="B14">
        <v>3.9190774300000002</v>
      </c>
      <c r="C14">
        <f t="shared" si="0"/>
        <v>-8.0922569999999805E-2</v>
      </c>
      <c r="D14">
        <f t="shared" si="1"/>
        <v>8</v>
      </c>
    </row>
    <row r="15" spans="1:6">
      <c r="A15" t="s">
        <v>800</v>
      </c>
      <c r="B15">
        <v>3.4163773200000001</v>
      </c>
      <c r="C15">
        <f t="shared" si="0"/>
        <v>-0.58362267999999995</v>
      </c>
      <c r="D15">
        <f t="shared" si="1"/>
        <v>8</v>
      </c>
    </row>
    <row r="16" spans="1:6">
      <c r="A16" t="s">
        <v>801</v>
      </c>
      <c r="B16">
        <v>7.4819363399999999</v>
      </c>
      <c r="C16">
        <f t="shared" si="0"/>
        <v>3.4819363399999999</v>
      </c>
      <c r="D16">
        <f t="shared" si="1"/>
        <v>8</v>
      </c>
    </row>
    <row r="17" spans="1:4">
      <c r="A17" t="s">
        <v>802</v>
      </c>
      <c r="B17">
        <v>4.2076211499999996</v>
      </c>
      <c r="C17">
        <f t="shared" si="0"/>
        <v>0.20762114999999959</v>
      </c>
      <c r="D17">
        <f t="shared" si="1"/>
        <v>8</v>
      </c>
    </row>
    <row r="18" spans="1:4">
      <c r="A18" t="s">
        <v>803</v>
      </c>
      <c r="B18">
        <v>5.0228914600000003</v>
      </c>
      <c r="C18">
        <f t="shared" si="0"/>
        <v>1.0228914600000003</v>
      </c>
      <c r="D18">
        <f t="shared" si="1"/>
        <v>8</v>
      </c>
    </row>
    <row r="19" spans="1:4">
      <c r="A19" t="s">
        <v>804</v>
      </c>
      <c r="B19">
        <v>5.0539592500000001</v>
      </c>
      <c r="C19">
        <f t="shared" si="0"/>
        <v>1.0539592500000001</v>
      </c>
      <c r="D19">
        <f t="shared" si="1"/>
        <v>8</v>
      </c>
    </row>
    <row r="20" spans="1:4">
      <c r="A20" t="s">
        <v>805</v>
      </c>
      <c r="B20">
        <v>7.1141677899999998</v>
      </c>
      <c r="C20">
        <f t="shared" si="0"/>
        <v>3.1141677899999998</v>
      </c>
      <c r="D20">
        <f t="shared" si="1"/>
        <v>8</v>
      </c>
    </row>
    <row r="21" spans="1:4">
      <c r="A21" t="s">
        <v>806</v>
      </c>
      <c r="B21">
        <v>7.8422706399999997</v>
      </c>
      <c r="C21">
        <f t="shared" si="0"/>
        <v>3.8422706399999997</v>
      </c>
      <c r="D21">
        <f t="shared" si="1"/>
        <v>8</v>
      </c>
    </row>
    <row r="22" spans="1:4">
      <c r="A22" t="s">
        <v>807</v>
      </c>
      <c r="B22">
        <v>9.8656155699999992</v>
      </c>
      <c r="C22">
        <f t="shared" si="0"/>
        <v>5.8656155699999992</v>
      </c>
      <c r="D22">
        <f t="shared" si="1"/>
        <v>8</v>
      </c>
    </row>
    <row r="23" spans="1:4">
      <c r="A23" t="s">
        <v>808</v>
      </c>
      <c r="B23">
        <v>6.7796578900000002</v>
      </c>
      <c r="C23">
        <f t="shared" si="0"/>
        <v>2.7796578900000002</v>
      </c>
      <c r="D23">
        <f t="shared" si="1"/>
        <v>8</v>
      </c>
    </row>
    <row r="24" spans="1:4">
      <c r="A24" t="s">
        <v>809</v>
      </c>
      <c r="B24">
        <v>9.2344408399999995</v>
      </c>
      <c r="C24">
        <f t="shared" si="0"/>
        <v>5.2344408399999995</v>
      </c>
      <c r="D24">
        <f t="shared" si="1"/>
        <v>8</v>
      </c>
    </row>
    <row r="25" spans="1:4">
      <c r="A25" t="s">
        <v>810</v>
      </c>
      <c r="B25">
        <v>16.805990699999999</v>
      </c>
      <c r="C25">
        <f t="shared" si="0"/>
        <v>12.805990699999999</v>
      </c>
      <c r="D25">
        <f t="shared" si="1"/>
        <v>8</v>
      </c>
    </row>
    <row r="26" spans="1:4">
      <c r="A26" t="s">
        <v>811</v>
      </c>
      <c r="B26">
        <v>3.6749814700000001</v>
      </c>
      <c r="C26">
        <f t="shared" si="0"/>
        <v>-0.32501852999999992</v>
      </c>
      <c r="D26">
        <f t="shared" si="1"/>
        <v>8</v>
      </c>
    </row>
    <row r="27" spans="1:4">
      <c r="A27" t="s">
        <v>812</v>
      </c>
      <c r="B27">
        <v>-1.4000749299999999</v>
      </c>
      <c r="C27">
        <f t="shared" si="0"/>
        <v>-5.4000749299999997</v>
      </c>
      <c r="D27">
        <f t="shared" si="1"/>
        <v>8</v>
      </c>
    </row>
    <row r="28" spans="1:4">
      <c r="A28" t="s">
        <v>813</v>
      </c>
      <c r="B28">
        <v>-6.7157242200000002</v>
      </c>
      <c r="C28">
        <f t="shared" si="0"/>
        <v>-10.71572422</v>
      </c>
      <c r="D28">
        <f t="shared" si="1"/>
        <v>8</v>
      </c>
    </row>
    <row r="29" spans="1:4">
      <c r="A29" t="s">
        <v>814</v>
      </c>
      <c r="B29">
        <v>0.84469045300000001</v>
      </c>
      <c r="C29">
        <f t="shared" si="0"/>
        <v>-3.1553095469999999</v>
      </c>
      <c r="D29">
        <f t="shared" si="1"/>
        <v>8</v>
      </c>
    </row>
    <row r="30" spans="1:4">
      <c r="A30" t="s">
        <v>815</v>
      </c>
      <c r="B30">
        <v>-2.73439766E-2</v>
      </c>
      <c r="C30">
        <f t="shared" si="0"/>
        <v>-4.0273439766000001</v>
      </c>
      <c r="D30">
        <f t="shared" si="1"/>
        <v>8</v>
      </c>
    </row>
    <row r="31" spans="1:4">
      <c r="A31" t="s">
        <v>816</v>
      </c>
      <c r="B31">
        <v>4.6914251900000004</v>
      </c>
      <c r="C31">
        <f t="shared" si="0"/>
        <v>0.69142519000000036</v>
      </c>
      <c r="D31">
        <f t="shared" si="1"/>
        <v>8</v>
      </c>
    </row>
    <row r="32" spans="1:4">
      <c r="A32" t="s">
        <v>817</v>
      </c>
      <c r="B32">
        <v>1.7454869</v>
      </c>
      <c r="C32">
        <f t="shared" si="0"/>
        <v>-2.2545131</v>
      </c>
      <c r="D32">
        <f t="shared" si="1"/>
        <v>8</v>
      </c>
    </row>
    <row r="33" spans="1:4">
      <c r="A33" t="s">
        <v>818</v>
      </c>
      <c r="B33">
        <v>-4.0538527699999998</v>
      </c>
      <c r="C33">
        <f t="shared" si="0"/>
        <v>-8.0538527699999989</v>
      </c>
      <c r="D33">
        <f t="shared" si="1"/>
        <v>8</v>
      </c>
    </row>
    <row r="34" spans="1:4">
      <c r="A34" t="s">
        <v>819</v>
      </c>
      <c r="B34">
        <v>-0.13801843</v>
      </c>
      <c r="C34">
        <f t="shared" si="0"/>
        <v>-4.1380184299999998</v>
      </c>
      <c r="D34">
        <f t="shared" si="1"/>
        <v>8</v>
      </c>
    </row>
    <row r="35" spans="1:4">
      <c r="A35" t="s">
        <v>820</v>
      </c>
      <c r="B35">
        <v>0.40800820999999998</v>
      </c>
      <c r="C35">
        <f t="shared" si="0"/>
        <v>-3.5919917899999998</v>
      </c>
      <c r="D35">
        <f t="shared" si="1"/>
        <v>8</v>
      </c>
    </row>
    <row r="36" spans="1:4">
      <c r="A36" t="s">
        <v>821</v>
      </c>
      <c r="B36">
        <v>-1.8342698599999999E-2</v>
      </c>
      <c r="C36">
        <f t="shared" si="0"/>
        <v>-4.0183426985999997</v>
      </c>
      <c r="D36">
        <f t="shared" si="1"/>
        <v>8</v>
      </c>
    </row>
    <row r="37" spans="1:4">
      <c r="A37" t="s">
        <v>822</v>
      </c>
      <c r="B37">
        <v>-1.5867871</v>
      </c>
      <c r="C37">
        <f t="shared" si="0"/>
        <v>-5.5867871000000004</v>
      </c>
      <c r="D37">
        <f t="shared" si="1"/>
        <v>8</v>
      </c>
    </row>
    <row r="38" spans="1:4">
      <c r="A38" t="s">
        <v>823</v>
      </c>
      <c r="B38">
        <v>-0.146571285</v>
      </c>
      <c r="C38">
        <f t="shared" si="0"/>
        <v>-4.1465712850000003</v>
      </c>
      <c r="D38">
        <f t="shared" si="1"/>
        <v>8</v>
      </c>
    </row>
    <row r="39" spans="1:4">
      <c r="A39" t="s">
        <v>824</v>
      </c>
      <c r="B39">
        <v>-0.135892713</v>
      </c>
      <c r="C39">
        <f t="shared" si="0"/>
        <v>-4.1358927129999996</v>
      </c>
      <c r="D39">
        <f t="shared" si="1"/>
        <v>8</v>
      </c>
    </row>
    <row r="40" spans="1:4">
      <c r="A40" t="s">
        <v>825</v>
      </c>
      <c r="B40">
        <v>2.02384209</v>
      </c>
      <c r="C40">
        <f t="shared" si="0"/>
        <v>-1.97615791</v>
      </c>
      <c r="D40">
        <f t="shared" si="1"/>
        <v>8</v>
      </c>
    </row>
    <row r="41" spans="1:4">
      <c r="A41" t="s">
        <v>826</v>
      </c>
      <c r="B41">
        <v>1.6810721099999999</v>
      </c>
      <c r="C41">
        <f t="shared" si="0"/>
        <v>-2.3189278900000003</v>
      </c>
      <c r="D41">
        <f t="shared" si="1"/>
        <v>8</v>
      </c>
    </row>
    <row r="42" spans="1:4">
      <c r="A42" t="s">
        <v>827</v>
      </c>
      <c r="B42">
        <v>-0.56473010999999995</v>
      </c>
      <c r="C42">
        <f t="shared" si="0"/>
        <v>-4.5647301100000002</v>
      </c>
      <c r="D42">
        <f t="shared" si="1"/>
        <v>8</v>
      </c>
    </row>
    <row r="43" spans="1:4">
      <c r="A43" t="s">
        <v>828</v>
      </c>
      <c r="B43">
        <v>0.12500762800000001</v>
      </c>
      <c r="C43">
        <f t="shared" si="0"/>
        <v>-3.8749923719999999</v>
      </c>
      <c r="D43">
        <f t="shared" si="1"/>
        <v>8</v>
      </c>
    </row>
    <row r="44" spans="1:4">
      <c r="A44" t="s">
        <v>829</v>
      </c>
      <c r="B44">
        <v>-1.3518922499999999</v>
      </c>
      <c r="C44">
        <f t="shared" si="0"/>
        <v>-5.3518922499999997</v>
      </c>
      <c r="D44">
        <f t="shared" si="1"/>
        <v>8</v>
      </c>
    </row>
    <row r="45" spans="1:4">
      <c r="A45" t="s">
        <v>830</v>
      </c>
      <c r="B45">
        <v>-0.9</v>
      </c>
      <c r="C45">
        <f t="shared" si="0"/>
        <v>-4.9000000000000004</v>
      </c>
      <c r="D45">
        <f t="shared" si="1"/>
        <v>8</v>
      </c>
    </row>
    <row r="46" spans="1:4">
      <c r="A46" t="s">
        <v>831</v>
      </c>
      <c r="B46">
        <v>1.2638277899999999</v>
      </c>
      <c r="C46">
        <f t="shared" si="0"/>
        <v>-2.7361722100000003</v>
      </c>
      <c r="D46">
        <f t="shared" si="1"/>
        <v>8</v>
      </c>
    </row>
    <row r="47" spans="1:4">
      <c r="A47" t="s">
        <v>832</v>
      </c>
      <c r="B47">
        <v>0.79806597599999995</v>
      </c>
      <c r="C47">
        <f t="shared" si="0"/>
        <v>-3.2019340239999998</v>
      </c>
      <c r="D47">
        <f t="shared" si="1"/>
        <v>8</v>
      </c>
    </row>
    <row r="48" spans="1:4">
      <c r="A48" t="s">
        <v>833</v>
      </c>
      <c r="B48">
        <v>0.313478804</v>
      </c>
      <c r="C48">
        <f t="shared" si="0"/>
        <v>-3.6865211960000002</v>
      </c>
      <c r="D48">
        <f t="shared" si="1"/>
        <v>8</v>
      </c>
    </row>
    <row r="49" spans="1:4">
      <c r="A49" t="s">
        <v>834</v>
      </c>
      <c r="B49">
        <v>3.2442843699999999</v>
      </c>
      <c r="C49">
        <f t="shared" si="0"/>
        <v>-0.75571563000000008</v>
      </c>
      <c r="D49">
        <f t="shared" si="1"/>
        <v>8</v>
      </c>
    </row>
    <row r="50" spans="1:4">
      <c r="A50" t="s">
        <v>835</v>
      </c>
      <c r="B50">
        <v>3.1813272100000001</v>
      </c>
      <c r="C50">
        <f t="shared" si="0"/>
        <v>-0.81867278999999993</v>
      </c>
      <c r="D50">
        <f t="shared" si="1"/>
        <v>8</v>
      </c>
    </row>
    <row r="51" spans="1:4">
      <c r="A51" t="s">
        <v>836</v>
      </c>
      <c r="B51">
        <v>-1.0357192200000001</v>
      </c>
      <c r="C51">
        <f t="shared" si="0"/>
        <v>-5.0357192199999998</v>
      </c>
      <c r="D51">
        <f t="shared" si="1"/>
        <v>8</v>
      </c>
    </row>
    <row r="52" spans="1:4">
      <c r="A52" t="s">
        <v>837</v>
      </c>
      <c r="B52">
        <v>-1.20418187</v>
      </c>
      <c r="C52">
        <f t="shared" si="0"/>
        <v>-5.2041818700000002</v>
      </c>
      <c r="D52">
        <f t="shared" si="1"/>
        <v>8</v>
      </c>
    </row>
    <row r="53" spans="1:4">
      <c r="A53" t="s">
        <v>838</v>
      </c>
      <c r="B53">
        <v>1.8025809100000001</v>
      </c>
      <c r="C53">
        <f t="shared" si="0"/>
        <v>-2.1974190899999999</v>
      </c>
      <c r="D53">
        <f t="shared" si="1"/>
        <v>8</v>
      </c>
    </row>
    <row r="54" spans="1:4">
      <c r="A54" t="s">
        <v>839</v>
      </c>
      <c r="B54">
        <v>-0.82643838400000003</v>
      </c>
      <c r="C54">
        <f t="shared" si="0"/>
        <v>-4.8264383840000002</v>
      </c>
      <c r="D54">
        <f t="shared" si="1"/>
        <v>8</v>
      </c>
    </row>
    <row r="55" spans="1:4">
      <c r="A55" t="s">
        <v>840</v>
      </c>
      <c r="B55">
        <v>-2.3541477199999998</v>
      </c>
      <c r="C55">
        <f t="shared" si="0"/>
        <v>-6.3541477200000003</v>
      </c>
      <c r="D55">
        <f t="shared" si="1"/>
        <v>8</v>
      </c>
    </row>
    <row r="56" spans="1:4">
      <c r="A56" t="s">
        <v>841</v>
      </c>
      <c r="B56">
        <v>-2.31133305</v>
      </c>
      <c r="C56">
        <f t="shared" si="0"/>
        <v>-6.31133305</v>
      </c>
      <c r="D56">
        <f t="shared" si="1"/>
        <v>8</v>
      </c>
    </row>
    <row r="57" spans="1:4">
      <c r="A57" t="s">
        <v>842</v>
      </c>
      <c r="B57">
        <v>-1.2639356500000001</v>
      </c>
      <c r="C57">
        <f t="shared" si="0"/>
        <v>-5.2639356500000005</v>
      </c>
      <c r="D57">
        <f t="shared" si="1"/>
        <v>8</v>
      </c>
    </row>
    <row r="58" spans="1:4">
      <c r="A58" t="s">
        <v>843</v>
      </c>
      <c r="B58">
        <v>-2.3743130300000002</v>
      </c>
      <c r="C58">
        <f t="shared" si="0"/>
        <v>-6.3743130299999997</v>
      </c>
      <c r="D58">
        <f t="shared" si="1"/>
        <v>8</v>
      </c>
    </row>
    <row r="59" spans="1:4">
      <c r="A59" t="s">
        <v>844</v>
      </c>
      <c r="B59">
        <v>-3.8868878900000001</v>
      </c>
      <c r="C59">
        <f t="shared" si="0"/>
        <v>-7.8868878900000006</v>
      </c>
      <c r="D59">
        <f t="shared" si="1"/>
        <v>8</v>
      </c>
    </row>
    <row r="60" spans="1:4">
      <c r="A60" t="s">
        <v>845</v>
      </c>
      <c r="B60">
        <v>-2.0554774999999998</v>
      </c>
      <c r="C60">
        <f t="shared" si="0"/>
        <v>-6.0554775000000003</v>
      </c>
      <c r="D60">
        <f t="shared" si="1"/>
        <v>8</v>
      </c>
    </row>
    <row r="61" spans="1:4">
      <c r="A61" t="s">
        <v>846</v>
      </c>
      <c r="B61">
        <v>2.1800397899999999</v>
      </c>
      <c r="C61">
        <f t="shared" si="0"/>
        <v>-1.8199602100000001</v>
      </c>
      <c r="D61">
        <f t="shared" si="1"/>
        <v>8</v>
      </c>
    </row>
    <row r="62" spans="1:4">
      <c r="A62" t="s">
        <v>847</v>
      </c>
      <c r="B62">
        <v>0.57152639199999999</v>
      </c>
      <c r="C62">
        <f t="shared" si="0"/>
        <v>-3.428473608</v>
      </c>
      <c r="D62">
        <f t="shared" si="1"/>
        <v>8</v>
      </c>
    </row>
    <row r="63" spans="1:4">
      <c r="A63" t="s">
        <v>848</v>
      </c>
      <c r="B63">
        <v>-1.94465288</v>
      </c>
      <c r="C63">
        <f t="shared" si="0"/>
        <v>-5.9446528799999996</v>
      </c>
      <c r="D63">
        <f t="shared" si="1"/>
        <v>8</v>
      </c>
    </row>
    <row r="64" spans="1:4">
      <c r="A64" t="s">
        <v>849</v>
      </c>
      <c r="B64">
        <v>-1.25860678</v>
      </c>
      <c r="C64">
        <f t="shared" si="0"/>
        <v>-5.25860678</v>
      </c>
      <c r="D64">
        <f t="shared" si="1"/>
        <v>8</v>
      </c>
    </row>
    <row r="65" spans="1:4">
      <c r="A65" t="s">
        <v>850</v>
      </c>
      <c r="B65">
        <v>-0.81848244599999997</v>
      </c>
      <c r="C65">
        <f t="shared" si="0"/>
        <v>-4.818482446</v>
      </c>
      <c r="D65">
        <f t="shared" si="1"/>
        <v>8</v>
      </c>
    </row>
    <row r="66" spans="1:4">
      <c r="A66" t="s">
        <v>851</v>
      </c>
      <c r="B66">
        <v>-2.4410169900000001</v>
      </c>
      <c r="C66">
        <f t="shared" si="0"/>
        <v>-6.4410169899999996</v>
      </c>
      <c r="D66">
        <f t="shared" si="1"/>
        <v>8</v>
      </c>
    </row>
    <row r="67" spans="1:4">
      <c r="A67" t="s">
        <v>852</v>
      </c>
      <c r="B67">
        <v>-5.8869120800000001</v>
      </c>
      <c r="C67">
        <f t="shared" si="0"/>
        <v>-9.8869120800000001</v>
      </c>
      <c r="D67">
        <f t="shared" si="1"/>
        <v>8</v>
      </c>
    </row>
    <row r="68" spans="1:4">
      <c r="A68" t="s">
        <v>853</v>
      </c>
      <c r="B68">
        <v>-3.00616503</v>
      </c>
      <c r="C68">
        <f t="shared" ref="C68:C87" si="2">B68-C$1</f>
        <v>-7.00616503</v>
      </c>
      <c r="D68">
        <f t="shared" ref="D68:D87" si="3">SUM($C$1:$D$1)</f>
        <v>8</v>
      </c>
    </row>
    <row r="69" spans="1:4">
      <c r="A69" t="s">
        <v>854</v>
      </c>
      <c r="B69">
        <v>-0.74321823200000003</v>
      </c>
      <c r="C69">
        <f t="shared" si="2"/>
        <v>-4.7432182320000003</v>
      </c>
      <c r="D69">
        <f t="shared" si="3"/>
        <v>8</v>
      </c>
    </row>
    <row r="70" spans="1:4">
      <c r="A70" t="s">
        <v>855</v>
      </c>
      <c r="B70">
        <v>-0.41054557699999999</v>
      </c>
      <c r="C70">
        <f t="shared" si="2"/>
        <v>-4.4105455769999997</v>
      </c>
      <c r="D70">
        <f t="shared" si="3"/>
        <v>8</v>
      </c>
    </row>
    <row r="71" spans="1:4">
      <c r="A71" t="s">
        <v>856</v>
      </c>
      <c r="B71">
        <v>-5.1283999600000003</v>
      </c>
      <c r="C71">
        <f t="shared" si="2"/>
        <v>-9.1283999599999994</v>
      </c>
      <c r="D71">
        <f t="shared" si="3"/>
        <v>8</v>
      </c>
    </row>
    <row r="72" spans="1:4">
      <c r="A72" t="s">
        <v>857</v>
      </c>
      <c r="B72">
        <v>-4.1060883099999996</v>
      </c>
      <c r="C72">
        <f t="shared" si="2"/>
        <v>-8.1060883100000005</v>
      </c>
      <c r="D72">
        <f t="shared" si="3"/>
        <v>8</v>
      </c>
    </row>
    <row r="73" spans="1:4">
      <c r="A73" t="s">
        <v>858</v>
      </c>
      <c r="B73">
        <v>-0.91019899900000001</v>
      </c>
      <c r="C73">
        <f t="shared" si="2"/>
        <v>-4.9101989990000003</v>
      </c>
      <c r="D73">
        <f t="shared" si="3"/>
        <v>8</v>
      </c>
    </row>
    <row r="74" spans="1:4">
      <c r="A74" t="s">
        <v>859</v>
      </c>
      <c r="B74">
        <v>-2.4539363299999999</v>
      </c>
      <c r="C74">
        <f t="shared" si="2"/>
        <v>-6.4539363299999994</v>
      </c>
      <c r="D74">
        <f t="shared" si="3"/>
        <v>8</v>
      </c>
    </row>
    <row r="75" spans="1:4">
      <c r="A75" t="s">
        <v>860</v>
      </c>
      <c r="B75">
        <v>2.0646670600000001</v>
      </c>
      <c r="C75">
        <f t="shared" si="2"/>
        <v>-1.9353329399999999</v>
      </c>
      <c r="D75">
        <f t="shared" si="3"/>
        <v>8</v>
      </c>
    </row>
    <row r="76" spans="1:4">
      <c r="A76" t="s">
        <v>861</v>
      </c>
      <c r="B76">
        <v>4.58682386</v>
      </c>
      <c r="C76">
        <f t="shared" si="2"/>
        <v>0.58682385999999997</v>
      </c>
      <c r="D76">
        <f t="shared" si="3"/>
        <v>8</v>
      </c>
    </row>
    <row r="77" spans="1:4">
      <c r="A77" t="s">
        <v>862</v>
      </c>
      <c r="B77">
        <v>4.1612098299999998</v>
      </c>
      <c r="C77">
        <f t="shared" si="2"/>
        <v>0.16120982999999978</v>
      </c>
      <c r="D77">
        <f t="shared" si="3"/>
        <v>8</v>
      </c>
    </row>
    <row r="78" spans="1:4">
      <c r="A78" t="s">
        <v>863</v>
      </c>
      <c r="B78">
        <v>2.5107242699999999</v>
      </c>
      <c r="C78">
        <f t="shared" si="2"/>
        <v>-1.4892757300000001</v>
      </c>
      <c r="D78">
        <f t="shared" si="3"/>
        <v>8</v>
      </c>
    </row>
    <row r="79" spans="1:4">
      <c r="A79" t="s">
        <v>864</v>
      </c>
      <c r="B79">
        <v>4.4767955600000002</v>
      </c>
      <c r="C79">
        <f t="shared" si="2"/>
        <v>0.47679556000000023</v>
      </c>
      <c r="D79">
        <f t="shared" si="3"/>
        <v>8</v>
      </c>
    </row>
    <row r="80" spans="1:4">
      <c r="A80" t="s">
        <v>785</v>
      </c>
      <c r="B80">
        <v>6.2939045599999996</v>
      </c>
      <c r="C80">
        <f t="shared" si="2"/>
        <v>2.2939045599999996</v>
      </c>
      <c r="D80">
        <f t="shared" si="3"/>
        <v>8</v>
      </c>
    </row>
    <row r="81" spans="1:4">
      <c r="A81" t="s">
        <v>778</v>
      </c>
      <c r="B81">
        <v>6.6967875599999998</v>
      </c>
      <c r="C81">
        <f t="shared" si="2"/>
        <v>2.6967875599999998</v>
      </c>
      <c r="D81">
        <f t="shared" si="3"/>
        <v>8</v>
      </c>
    </row>
    <row r="82" spans="1:4">
      <c r="A82" t="s">
        <v>779</v>
      </c>
      <c r="B82">
        <v>6.5634939000000001</v>
      </c>
      <c r="C82">
        <f t="shared" si="2"/>
        <v>2.5634939000000001</v>
      </c>
      <c r="D82">
        <f t="shared" si="3"/>
        <v>8</v>
      </c>
    </row>
    <row r="83" spans="1:4">
      <c r="A83" t="s">
        <v>780</v>
      </c>
      <c r="B83">
        <v>5.0737143199999997</v>
      </c>
      <c r="C83">
        <f t="shared" si="2"/>
        <v>1.0737143199999997</v>
      </c>
      <c r="D83">
        <f t="shared" si="3"/>
        <v>8</v>
      </c>
    </row>
    <row r="84" spans="1:4">
      <c r="A84" t="s">
        <v>781</v>
      </c>
      <c r="B84">
        <v>2.5917445899999998</v>
      </c>
      <c r="C84">
        <f t="shared" si="2"/>
        <v>-1.4082554100000002</v>
      </c>
      <c r="D84">
        <f t="shared" si="3"/>
        <v>8</v>
      </c>
    </row>
    <row r="85" spans="1:4">
      <c r="A85" t="s">
        <v>782</v>
      </c>
      <c r="B85">
        <v>1.7260546299999999</v>
      </c>
      <c r="C85">
        <f t="shared" si="2"/>
        <v>-2.2739453699999999</v>
      </c>
      <c r="D85">
        <f t="shared" si="3"/>
        <v>8</v>
      </c>
    </row>
    <row r="86" spans="1:4">
      <c r="A86" t="s">
        <v>783</v>
      </c>
      <c r="B86">
        <v>1.6409161400000001</v>
      </c>
      <c r="C86">
        <f t="shared" si="2"/>
        <v>-2.3590838600000001</v>
      </c>
      <c r="D86">
        <f t="shared" si="3"/>
        <v>8</v>
      </c>
    </row>
    <row r="87" spans="1:4">
      <c r="A87" t="s">
        <v>784</v>
      </c>
      <c r="B87">
        <v>1</v>
      </c>
      <c r="C87">
        <f t="shared" si="2"/>
        <v>-3</v>
      </c>
      <c r="D87">
        <f t="shared" si="3"/>
        <v>8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K8"/>
  <sheetViews>
    <sheetView topLeftCell="J1" workbookViewId="0">
      <selection activeCell="N24" sqref="N24"/>
    </sheetView>
  </sheetViews>
  <sheetFormatPr defaultRowHeight="15"/>
  <sheetData>
    <row r="1" spans="1:11">
      <c r="B1" t="s">
        <v>864</v>
      </c>
      <c r="C1" t="s">
        <v>785</v>
      </c>
      <c r="D1" t="s">
        <v>778</v>
      </c>
      <c r="E1" t="s">
        <v>779</v>
      </c>
      <c r="F1" t="s">
        <v>780</v>
      </c>
      <c r="G1" t="s">
        <v>781</v>
      </c>
      <c r="H1" t="s">
        <v>782</v>
      </c>
      <c r="I1" t="s">
        <v>783</v>
      </c>
      <c r="K1" s="22" t="s">
        <v>965</v>
      </c>
    </row>
    <row r="2" spans="1:11">
      <c r="A2" t="s">
        <v>176</v>
      </c>
      <c r="B2" s="2">
        <v>8.7637147407980223</v>
      </c>
      <c r="C2" s="2">
        <v>13.119373758916012</v>
      </c>
      <c r="D2" s="2">
        <v>14.799905515183795</v>
      </c>
      <c r="E2" s="2">
        <v>12.688318237403152</v>
      </c>
      <c r="F2" s="2">
        <v>12.054696908988305</v>
      </c>
      <c r="G2" s="2">
        <v>9.1447754071920713</v>
      </c>
      <c r="H2" s="2">
        <v>7.19381048895265</v>
      </c>
      <c r="I2" s="2">
        <v>7.7663375254252855</v>
      </c>
      <c r="K2" s="21" t="s">
        <v>920</v>
      </c>
    </row>
    <row r="3" spans="1:11">
      <c r="A3" t="s">
        <v>966</v>
      </c>
      <c r="B3" s="2">
        <v>5.3262128418062105</v>
      </c>
      <c r="C3" s="2">
        <v>6.5830576038056519</v>
      </c>
      <c r="D3" s="2">
        <v>7.5030501174894102</v>
      </c>
      <c r="E3" s="2">
        <v>-1.9449206623694906</v>
      </c>
      <c r="F3" s="2">
        <v>5.0436575523464482</v>
      </c>
      <c r="G3" s="2">
        <v>7.0325750253820027</v>
      </c>
      <c r="H3" s="2">
        <v>3.1272299879979282</v>
      </c>
      <c r="I3" s="2">
        <v>2.9646753316877548</v>
      </c>
    </row>
    <row r="4" spans="1:11">
      <c r="A4" t="s">
        <v>967</v>
      </c>
      <c r="B4" s="2">
        <v>-1.4844095267072077</v>
      </c>
      <c r="C4" s="2">
        <v>0.78324549242487806</v>
      </c>
      <c r="D4" s="2">
        <v>0.61953533805173466</v>
      </c>
      <c r="E4" s="2">
        <v>2.5033337934459077</v>
      </c>
      <c r="F4" s="2">
        <v>1.3753925602301229</v>
      </c>
      <c r="G4" s="2">
        <v>2.166607314955769</v>
      </c>
      <c r="H4" s="2">
        <v>3.0007822155146249</v>
      </c>
      <c r="I4" s="2">
        <v>2.2335492350985966</v>
      </c>
    </row>
    <row r="5" spans="1:11">
      <c r="A5" t="s">
        <v>968</v>
      </c>
      <c r="B5" s="2">
        <v>1.3094557722613192</v>
      </c>
      <c r="C5" s="2">
        <v>3.9791402930456043</v>
      </c>
      <c r="D5" s="2">
        <v>0.30734492434289018</v>
      </c>
      <c r="E5" s="2">
        <v>2.2624255245293816</v>
      </c>
      <c r="F5" s="2">
        <v>2.0182793948738418</v>
      </c>
      <c r="G5" s="2">
        <v>3.6032453152813066</v>
      </c>
      <c r="H5" s="2">
        <v>2.702206817634484</v>
      </c>
      <c r="I5" s="2">
        <v>3.1423061347118817</v>
      </c>
    </row>
    <row r="6" spans="1:11">
      <c r="A6" t="s">
        <v>969</v>
      </c>
      <c r="B6" s="2">
        <v>12.274956105900161</v>
      </c>
      <c r="C6" s="2">
        <v>14.582741728031563</v>
      </c>
      <c r="D6" s="2">
        <v>26.596823829943784</v>
      </c>
      <c r="E6" s="2">
        <v>26.489688929099575</v>
      </c>
      <c r="F6" s="2">
        <v>27.573614918700606</v>
      </c>
      <c r="G6" s="2">
        <v>14.077628555980542</v>
      </c>
      <c r="H6" s="2">
        <v>2.9228002607434642</v>
      </c>
      <c r="I6" s="2">
        <v>17.130961467805079</v>
      </c>
    </row>
    <row r="7" spans="1:11">
      <c r="A7" t="s">
        <v>970</v>
      </c>
      <c r="B7" s="2">
        <v>-11.448169516941901</v>
      </c>
      <c r="C7" s="2">
        <v>-12.4332783226016</v>
      </c>
      <c r="D7" s="2">
        <v>-19.316160833641401</v>
      </c>
      <c r="E7" s="2">
        <v>-15.4521857136661</v>
      </c>
      <c r="F7" s="2">
        <v>-27.026725818600401</v>
      </c>
      <c r="G7" s="2">
        <v>-17.702046412648901</v>
      </c>
      <c r="H7" s="2">
        <v>-3.9388801880525901</v>
      </c>
      <c r="I7" s="2">
        <v>-14.2702909374587</v>
      </c>
    </row>
    <row r="8" spans="1:11">
      <c r="B8" s="2"/>
      <c r="C8" s="2"/>
      <c r="D8" s="2"/>
      <c r="E8" s="2"/>
      <c r="F8" s="2"/>
      <c r="G8" s="2"/>
      <c r="H8" s="2"/>
      <c r="I8" s="2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6" tint="0.79998168889431442"/>
  </sheetPr>
  <dimension ref="A1:H74"/>
  <sheetViews>
    <sheetView zoomScale="70" zoomScaleNormal="70" workbookViewId="0">
      <selection activeCell="H37" sqref="H37"/>
    </sheetView>
  </sheetViews>
  <sheetFormatPr defaultRowHeight="15"/>
  <cols>
    <col min="1" max="1" width="10.5703125" customWidth="1"/>
    <col min="8" max="8" width="18.140625" customWidth="1"/>
  </cols>
  <sheetData>
    <row r="1" spans="1:8">
      <c r="A1" s="30" t="s">
        <v>180</v>
      </c>
      <c r="B1" s="29" t="s">
        <v>168</v>
      </c>
      <c r="C1" s="29" t="s">
        <v>971</v>
      </c>
      <c r="D1" s="29" t="s">
        <v>972</v>
      </c>
      <c r="E1" s="29" t="s">
        <v>918</v>
      </c>
    </row>
    <row r="2" spans="1:8">
      <c r="A2" s="26">
        <v>43131</v>
      </c>
      <c r="B2" s="23">
        <v>67.727838278472859</v>
      </c>
      <c r="C2" s="23">
        <v>47.877418146146454</v>
      </c>
      <c r="D2" s="23">
        <v>8.0579392462188064</v>
      </c>
      <c r="E2" s="23">
        <v>11.792480886107597</v>
      </c>
      <c r="F2" s="23"/>
      <c r="H2" s="78" t="s">
        <v>1037</v>
      </c>
    </row>
    <row r="3" spans="1:8">
      <c r="A3" s="26">
        <v>43159</v>
      </c>
      <c r="B3" s="23">
        <v>80.879769734406111</v>
      </c>
      <c r="C3" s="23">
        <v>57.89486225037291</v>
      </c>
      <c r="D3" s="23">
        <v>9.3943923523413222</v>
      </c>
      <c r="E3" s="23">
        <v>13.590515131691882</v>
      </c>
      <c r="F3" s="23"/>
      <c r="H3" s="91" t="s">
        <v>1052</v>
      </c>
    </row>
    <row r="4" spans="1:8">
      <c r="A4" s="26">
        <v>43190</v>
      </c>
      <c r="B4" s="23">
        <v>92.953389166622145</v>
      </c>
      <c r="C4" s="23">
        <v>66.633762892417408</v>
      </c>
      <c r="D4" s="23">
        <v>10.930537913104377</v>
      </c>
      <c r="E4" s="23">
        <v>15.389088361100363</v>
      </c>
    </row>
    <row r="5" spans="1:8">
      <c r="A5" s="26">
        <v>43220</v>
      </c>
      <c r="B5" s="23">
        <v>82.429166092751018</v>
      </c>
      <c r="C5" s="23">
        <v>58.740675106790988</v>
      </c>
      <c r="D5" s="23">
        <v>9.7394743902323384</v>
      </c>
      <c r="E5" s="23">
        <v>13.949016595727699</v>
      </c>
    </row>
    <row r="6" spans="1:8">
      <c r="A6" s="26">
        <v>43251</v>
      </c>
      <c r="B6" s="23">
        <v>104.52736550660863</v>
      </c>
      <c r="C6" s="23">
        <v>76.98289127973122</v>
      </c>
      <c r="D6" s="23">
        <v>11.675746350537061</v>
      </c>
      <c r="E6" s="23">
        <v>15.868727876340351</v>
      </c>
    </row>
    <row r="7" spans="1:8">
      <c r="A7" s="26">
        <v>43281</v>
      </c>
      <c r="B7" s="23">
        <v>124.46062906217036</v>
      </c>
      <c r="C7" s="23">
        <v>97.369283080176828</v>
      </c>
      <c r="D7" s="23">
        <v>10.933412563419953</v>
      </c>
      <c r="E7" s="23">
        <v>16.15793341857357</v>
      </c>
    </row>
    <row r="8" spans="1:8">
      <c r="A8" s="26">
        <v>43312</v>
      </c>
      <c r="B8" s="23">
        <v>132.73334916988114</v>
      </c>
      <c r="C8" s="23">
        <v>104.38560104462346</v>
      </c>
      <c r="D8" s="23">
        <v>11.414419748111595</v>
      </c>
      <c r="E8" s="23">
        <v>16.93332837714609</v>
      </c>
    </row>
    <row r="9" spans="1:8">
      <c r="A9" s="26">
        <v>43343</v>
      </c>
      <c r="B9" s="23">
        <v>124.99486901243247</v>
      </c>
      <c r="C9" s="23">
        <v>97.222037361999128</v>
      </c>
      <c r="D9" s="23">
        <v>11.894481226965221</v>
      </c>
      <c r="E9" s="23">
        <v>15.878350423468127</v>
      </c>
    </row>
    <row r="10" spans="1:8">
      <c r="A10" s="26">
        <v>43373</v>
      </c>
      <c r="B10" s="23">
        <v>107.64385422370272</v>
      </c>
      <c r="C10" s="23">
        <v>80.846532968607775</v>
      </c>
      <c r="D10" s="23">
        <v>11.216516862563854</v>
      </c>
      <c r="E10" s="23">
        <v>15.580804392531086</v>
      </c>
    </row>
    <row r="11" spans="1:8">
      <c r="A11" s="26">
        <v>43404</v>
      </c>
      <c r="B11" s="23">
        <v>119.94930892475281</v>
      </c>
      <c r="C11" s="23">
        <v>89.903196207618933</v>
      </c>
      <c r="D11" s="23">
        <v>12.652083570164924</v>
      </c>
      <c r="E11" s="23">
        <v>17.394029146968947</v>
      </c>
    </row>
    <row r="12" spans="1:8">
      <c r="A12" s="26">
        <v>43434</v>
      </c>
      <c r="B12" s="23">
        <v>106.64500245119328</v>
      </c>
      <c r="C12" s="23">
        <v>77.223958646867757</v>
      </c>
      <c r="D12" s="23">
        <v>12.750130469372802</v>
      </c>
      <c r="E12" s="23">
        <v>16.670913334952711</v>
      </c>
    </row>
    <row r="13" spans="1:8">
      <c r="A13" s="26">
        <v>43465</v>
      </c>
      <c r="B13" s="23">
        <v>115.88279846074536</v>
      </c>
      <c r="C13" s="23">
        <v>81.996611073797453</v>
      </c>
      <c r="D13" s="23">
        <v>16.017034647106719</v>
      </c>
      <c r="E13" s="23">
        <v>17.869152739841201</v>
      </c>
    </row>
    <row r="14" spans="1:8">
      <c r="A14" s="26">
        <v>43496</v>
      </c>
      <c r="B14" s="23">
        <v>67.110508672879234</v>
      </c>
      <c r="C14" s="23">
        <v>43.951335866580912</v>
      </c>
      <c r="D14" s="23">
        <v>10.373039536582752</v>
      </c>
      <c r="E14" s="23">
        <v>12.786133269715572</v>
      </c>
    </row>
    <row r="15" spans="1:8">
      <c r="A15" s="26">
        <v>43524</v>
      </c>
      <c r="B15" s="23">
        <v>76.794356048840271</v>
      </c>
      <c r="C15" s="23">
        <v>50.475373939587001</v>
      </c>
      <c r="D15" s="23">
        <v>11.749623961821037</v>
      </c>
      <c r="E15" s="23">
        <v>14.569358147432236</v>
      </c>
    </row>
    <row r="16" spans="1:8">
      <c r="A16" s="26">
        <v>43555</v>
      </c>
      <c r="B16" s="23">
        <v>86.881166026424481</v>
      </c>
      <c r="C16" s="23">
        <v>56.467989514951213</v>
      </c>
      <c r="D16" s="23">
        <v>13.781062319219746</v>
      </c>
      <c r="E16" s="23">
        <v>16.632114192253525</v>
      </c>
    </row>
    <row r="17" spans="1:8">
      <c r="A17" s="26">
        <v>43585</v>
      </c>
      <c r="B17" s="23">
        <v>97.866261131355216</v>
      </c>
      <c r="C17" s="23">
        <v>66.12504154403382</v>
      </c>
      <c r="D17" s="23">
        <v>14.180433412827391</v>
      </c>
      <c r="E17" s="23">
        <v>17.560786174494002</v>
      </c>
    </row>
    <row r="18" spans="1:8">
      <c r="A18" s="26">
        <v>43616</v>
      </c>
      <c r="B18" s="23">
        <v>104.03150127108701</v>
      </c>
      <c r="C18" s="23">
        <v>71.782963226439691</v>
      </c>
      <c r="D18" s="23">
        <v>14.1077166637358</v>
      </c>
      <c r="E18" s="23">
        <v>18.140821380911511</v>
      </c>
    </row>
    <row r="19" spans="1:8">
      <c r="A19" s="26">
        <v>43646</v>
      </c>
      <c r="B19" s="23">
        <v>111.064852251535</v>
      </c>
      <c r="C19" s="23">
        <v>82.338316871091507</v>
      </c>
      <c r="D19" s="23">
        <v>12.6903338295051</v>
      </c>
      <c r="E19" s="23">
        <v>16.036201550938401</v>
      </c>
    </row>
    <row r="20" spans="1:8">
      <c r="A20" s="26">
        <v>43677</v>
      </c>
      <c r="B20" s="23">
        <v>135.48210968327902</v>
      </c>
      <c r="C20" s="23">
        <v>103.969404867012</v>
      </c>
      <c r="D20" s="23">
        <v>13.713005362472201</v>
      </c>
      <c r="E20" s="23">
        <v>17.799699453794812</v>
      </c>
    </row>
    <row r="21" spans="1:8">
      <c r="A21" s="26">
        <v>43708</v>
      </c>
      <c r="B21" s="23">
        <v>130.060795005074</v>
      </c>
      <c r="C21" s="23">
        <v>98.913760913728709</v>
      </c>
      <c r="D21" s="23">
        <v>13.7268429890729</v>
      </c>
      <c r="E21" s="23">
        <v>17.420191102272394</v>
      </c>
    </row>
    <row r="22" spans="1:8">
      <c r="A22" s="26">
        <v>43738</v>
      </c>
      <c r="B22" s="23">
        <v>117.529607471962</v>
      </c>
      <c r="C22" s="23">
        <v>87.596044274952703</v>
      </c>
      <c r="D22" s="23">
        <v>12.9850057304701</v>
      </c>
      <c r="E22" s="23">
        <v>16.948557466539196</v>
      </c>
    </row>
    <row r="23" spans="1:8">
      <c r="A23" s="26">
        <v>43769</v>
      </c>
      <c r="B23" s="23">
        <v>121.20834775878001</v>
      </c>
      <c r="C23" s="23">
        <v>87.930691801331889</v>
      </c>
      <c r="D23" s="23">
        <v>14.2622890106146</v>
      </c>
      <c r="E23" s="23">
        <v>19.015366946833506</v>
      </c>
    </row>
    <row r="24" spans="1:8">
      <c r="A24" s="26">
        <v>43799</v>
      </c>
      <c r="B24" s="23">
        <v>107.23442054808299</v>
      </c>
      <c r="C24" s="23">
        <v>75.233416193494705</v>
      </c>
      <c r="D24" s="23">
        <v>13.6508514478106</v>
      </c>
      <c r="E24" s="23">
        <v>18.350152906777694</v>
      </c>
      <c r="H24" s="23"/>
    </row>
    <row r="25" spans="1:8">
      <c r="A25" s="26">
        <v>43830</v>
      </c>
      <c r="B25" s="23">
        <v>126.504306143062</v>
      </c>
      <c r="C25" s="23">
        <v>85.878113479325307</v>
      </c>
      <c r="D25" s="23">
        <v>18.907626349997003</v>
      </c>
      <c r="E25" s="23">
        <v>21.7185663137397</v>
      </c>
    </row>
    <row r="26" spans="1:8">
      <c r="A26" s="26">
        <v>43861</v>
      </c>
      <c r="B26" s="23">
        <v>67.845012700359291</v>
      </c>
      <c r="C26" s="23">
        <v>41.9515368074224</v>
      </c>
      <c r="D26" s="23">
        <v>11.499541119211901</v>
      </c>
      <c r="E26" s="23">
        <v>14.39393477372499</v>
      </c>
      <c r="H26" s="27"/>
    </row>
    <row r="27" spans="1:8">
      <c r="A27" s="26">
        <v>43890</v>
      </c>
      <c r="B27" s="23">
        <v>76.431757165654403</v>
      </c>
      <c r="C27" s="23">
        <v>47.327996476959903</v>
      </c>
      <c r="D27" s="23">
        <v>13.605647706339399</v>
      </c>
      <c r="E27" s="23">
        <v>15.498112982355099</v>
      </c>
      <c r="H27" s="27"/>
    </row>
    <row r="28" spans="1:8">
      <c r="A28" s="26">
        <v>43921</v>
      </c>
      <c r="B28" s="23">
        <v>71.319897393541808</v>
      </c>
      <c r="C28" s="23">
        <v>41.669661060900097</v>
      </c>
      <c r="D28" s="23">
        <v>14.0661403790791</v>
      </c>
      <c r="E28" s="23">
        <v>15.584095953562604</v>
      </c>
    </row>
    <row r="29" spans="1:8">
      <c r="A29" s="26">
        <v>43951</v>
      </c>
      <c r="B29" s="23">
        <v>54.539392012839201</v>
      </c>
      <c r="C29" s="23">
        <v>29.149875660299301</v>
      </c>
      <c r="D29" s="23">
        <v>12.621641099526599</v>
      </c>
      <c r="E29" s="23">
        <v>12.767875253013298</v>
      </c>
    </row>
    <row r="30" spans="1:8">
      <c r="A30" s="26">
        <v>43982</v>
      </c>
      <c r="B30" s="23">
        <v>72.491604640469902</v>
      </c>
      <c r="C30" s="23">
        <v>39.380182248951506</v>
      </c>
      <c r="D30" s="23">
        <v>16.778842512425999</v>
      </c>
      <c r="E30" s="23">
        <v>16.3325798790924</v>
      </c>
    </row>
    <row r="31" spans="1:8">
      <c r="A31" s="26">
        <v>44012</v>
      </c>
      <c r="B31" s="23">
        <v>115.14908424304301</v>
      </c>
      <c r="C31" s="23">
        <v>66.510045418232792</v>
      </c>
      <c r="D31" s="23">
        <v>24.060838296521897</v>
      </c>
      <c r="E31" s="23">
        <v>24.57820052828831</v>
      </c>
    </row>
    <row r="32" spans="1:8">
      <c r="A32" s="26">
        <v>44043</v>
      </c>
      <c r="B32" s="23">
        <v>128.871445260575</v>
      </c>
      <c r="C32" s="23">
        <v>73.342342821987401</v>
      </c>
      <c r="D32" s="23">
        <v>30.841023135123301</v>
      </c>
      <c r="E32" s="23">
        <v>24.688079303464292</v>
      </c>
    </row>
    <row r="33" spans="1:5">
      <c r="A33" s="26">
        <v>44074</v>
      </c>
      <c r="B33" s="23">
        <v>127.71052883025553</v>
      </c>
      <c r="C33" s="23">
        <v>68.008632639610099</v>
      </c>
      <c r="D33" s="23">
        <v>36.774685978145804</v>
      </c>
      <c r="E33" s="23">
        <v>22.927210212499634</v>
      </c>
    </row>
    <row r="34" spans="1:5">
      <c r="A34" s="26">
        <v>44104</v>
      </c>
      <c r="B34" s="23">
        <v>137.75879092311999</v>
      </c>
      <c r="C34" s="23">
        <v>67.958230992466881</v>
      </c>
      <c r="D34" s="23">
        <v>44.309011460940198</v>
      </c>
      <c r="E34" s="23">
        <v>25.491548469712907</v>
      </c>
    </row>
    <row r="35" spans="1:5">
      <c r="A35" s="26">
        <v>44135</v>
      </c>
      <c r="B35" s="23">
        <v>135.26950516744199</v>
      </c>
      <c r="C35" s="23">
        <v>66.015639567319496</v>
      </c>
      <c r="D35" s="23">
        <v>43.256878080981998</v>
      </c>
      <c r="E35" s="23">
        <v>25.9969875191405</v>
      </c>
    </row>
    <row r="36" spans="1:5">
      <c r="A36" s="26">
        <v>44165</v>
      </c>
      <c r="B36" s="23">
        <v>118.64912242852297</v>
      </c>
      <c r="C36" s="23">
        <v>59.857441335446296</v>
      </c>
      <c r="D36" s="23">
        <v>34.689512895621199</v>
      </c>
      <c r="E36" s="23">
        <v>24.102168197455462</v>
      </c>
    </row>
    <row r="37" spans="1:5">
      <c r="A37" s="26">
        <v>44196</v>
      </c>
      <c r="B37" s="23">
        <v>145.27856422675501</v>
      </c>
      <c r="C37" s="23">
        <v>72.65824999043771</v>
      </c>
      <c r="D37" s="23">
        <v>40.943562413876002</v>
      </c>
      <c r="E37" s="23">
        <v>31.676751822441293</v>
      </c>
    </row>
    <row r="38" spans="1:5">
      <c r="A38" s="26">
        <v>44227</v>
      </c>
      <c r="B38" s="23">
        <v>80.533883896755697</v>
      </c>
      <c r="C38" s="23">
        <v>34.586881922289102</v>
      </c>
      <c r="D38" s="23">
        <v>25.112261360636598</v>
      </c>
      <c r="E38" s="23">
        <v>20.834740613829993</v>
      </c>
    </row>
    <row r="39" spans="1:5">
      <c r="A39" s="26">
        <v>44255</v>
      </c>
      <c r="B39" s="23">
        <v>93.997626583784495</v>
      </c>
      <c r="C39" s="23">
        <v>44.74228451090481</v>
      </c>
      <c r="D39" s="23">
        <v>26.747323441406834</v>
      </c>
      <c r="E39" s="23">
        <v>22.508018631472858</v>
      </c>
    </row>
    <row r="40" spans="1:5">
      <c r="A40" s="26">
        <v>44286</v>
      </c>
      <c r="B40" s="23">
        <v>115.60841778074304</v>
      </c>
      <c r="C40" s="23">
        <v>52.900075064110894</v>
      </c>
      <c r="D40" s="23">
        <v>32.980752406002296</v>
      </c>
      <c r="E40" s="23">
        <v>29.727590310629836</v>
      </c>
    </row>
    <row r="41" spans="1:5">
      <c r="A41" s="26">
        <v>44316</v>
      </c>
      <c r="B41" s="23">
        <v>116.46571419601423</v>
      </c>
      <c r="C41" s="23">
        <v>52.878804080823677</v>
      </c>
      <c r="D41" s="23">
        <v>33.161641099526598</v>
      </c>
      <c r="E41" s="23">
        <v>30.425269015663961</v>
      </c>
    </row>
    <row r="42" spans="1:5">
      <c r="A42" s="26">
        <v>44347</v>
      </c>
      <c r="B42" s="23">
        <v>125.21471828926876</v>
      </c>
      <c r="C42" s="23">
        <v>61.270666903795735</v>
      </c>
      <c r="D42" s="23">
        <v>33.103842512425999</v>
      </c>
      <c r="E42" s="23">
        <v>30.840208873047022</v>
      </c>
    </row>
    <row r="43" spans="1:5">
      <c r="A43" s="26">
        <v>44377</v>
      </c>
      <c r="B43" s="23">
        <v>143.70235053234802</v>
      </c>
      <c r="C43" s="23">
        <v>78.525569340427779</v>
      </c>
      <c r="D43" s="23">
        <v>33.052670637217524</v>
      </c>
      <c r="E43" s="23">
        <v>32.124110554702732</v>
      </c>
    </row>
    <row r="44" spans="1:5">
      <c r="A44" s="26">
        <v>44408</v>
      </c>
      <c r="B44" s="23">
        <v>141.20651872980878</v>
      </c>
      <c r="C44" s="23">
        <v>79.260523893609601</v>
      </c>
      <c r="D44" s="23">
        <v>32.20251156756165</v>
      </c>
      <c r="E44" s="23">
        <v>29.743483268637508</v>
      </c>
    </row>
    <row r="45" spans="1:5">
      <c r="A45" s="26">
        <v>44439</v>
      </c>
      <c r="B45" s="23">
        <v>134.875</v>
      </c>
      <c r="C45" s="23">
        <v>74.459999999999994</v>
      </c>
      <c r="D45" s="23">
        <v>31.210999999999999</v>
      </c>
      <c r="E45" s="23">
        <v>29.204000000000001</v>
      </c>
    </row>
    <row r="46" spans="1:5">
      <c r="A46" s="26">
        <v>44469</v>
      </c>
      <c r="B46" s="23">
        <v>133.73830566657801</v>
      </c>
      <c r="C46" s="23">
        <v>70.822901638458902</v>
      </c>
      <c r="D46" s="23">
        <v>31.100745913994199</v>
      </c>
      <c r="E46" s="23">
        <v>31.814658114124896</v>
      </c>
    </row>
    <row r="47" spans="1:5">
      <c r="A47" s="26">
        <v>44500</v>
      </c>
      <c r="B47" s="23">
        <v>125.71639671421755</v>
      </c>
      <c r="C47" s="23">
        <v>66.18804748649643</v>
      </c>
      <c r="D47" s="23">
        <v>30.492843136573843</v>
      </c>
      <c r="E47" s="23">
        <v>29.035506091147276</v>
      </c>
    </row>
    <row r="48" spans="1:5">
      <c r="A48" s="26">
        <v>44530</v>
      </c>
      <c r="B48" s="23">
        <v>119.44306608467788</v>
      </c>
      <c r="C48" s="23">
        <v>58.601053724319058</v>
      </c>
      <c r="D48" s="23">
        <v>30.611846866374229</v>
      </c>
      <c r="E48" s="23">
        <v>30.230165493984597</v>
      </c>
    </row>
    <row r="49" spans="1:8">
      <c r="A49" s="26">
        <v>44561</v>
      </c>
      <c r="B49" s="23">
        <v>136.71734430324784</v>
      </c>
      <c r="C49" s="23">
        <v>65.077122326796783</v>
      </c>
      <c r="D49" s="23">
        <v>38.207743782142607</v>
      </c>
      <c r="E49" s="23">
        <v>33.432478194308445</v>
      </c>
    </row>
    <row r="50" spans="1:8">
      <c r="A50" s="26">
        <v>44592</v>
      </c>
      <c r="B50" s="23">
        <v>75.977999999999994</v>
      </c>
      <c r="C50" s="23">
        <v>31.757000000000001</v>
      </c>
      <c r="D50" s="23">
        <v>23.466999999999999</v>
      </c>
      <c r="E50" s="23">
        <v>20.754000000000001</v>
      </c>
    </row>
    <row r="51" spans="1:8">
      <c r="A51" s="26">
        <v>44620</v>
      </c>
      <c r="B51" s="23">
        <v>85.772666802984759</v>
      </c>
      <c r="C51" s="23">
        <v>36.935606109648631</v>
      </c>
      <c r="D51" s="23">
        <v>25.188683248324619</v>
      </c>
      <c r="E51" s="23">
        <v>23.648377445011516</v>
      </c>
    </row>
    <row r="52" spans="1:8">
      <c r="A52" s="26">
        <v>44651</v>
      </c>
      <c r="B52" s="23">
        <v>92.673752079549587</v>
      </c>
      <c r="C52" s="23">
        <v>38.777327204806213</v>
      </c>
      <c r="D52" s="23">
        <v>29.157188034163163</v>
      </c>
      <c r="E52" s="23">
        <v>24.739236840580205</v>
      </c>
    </row>
    <row r="53" spans="1:8">
      <c r="A53" s="26">
        <v>44681</v>
      </c>
      <c r="B53" s="23">
        <v>137.94700447707763</v>
      </c>
      <c r="C53" s="23">
        <v>83.968819622718243</v>
      </c>
      <c r="D53" s="23">
        <v>28.340916200918404</v>
      </c>
      <c r="E53" s="23">
        <v>25.637268653440977</v>
      </c>
    </row>
    <row r="54" spans="1:8">
      <c r="A54" s="26">
        <v>44712</v>
      </c>
      <c r="B54" s="23">
        <v>207.92987965529719</v>
      </c>
      <c r="C54" s="23">
        <v>148.18970469249709</v>
      </c>
      <c r="D54" s="23">
        <v>28.326922052185168</v>
      </c>
      <c r="E54" s="23">
        <v>31.413252910614915</v>
      </c>
    </row>
    <row r="55" spans="1:8">
      <c r="A55" s="26">
        <v>44742</v>
      </c>
      <c r="B55" s="23">
        <v>260.11751184445205</v>
      </c>
      <c r="C55" s="23">
        <v>205.88628009504848</v>
      </c>
      <c r="D55" s="23">
        <v>27.724029580047986</v>
      </c>
      <c r="E55" s="23">
        <v>26.507202169355594</v>
      </c>
    </row>
    <row r="56" spans="1:8">
      <c r="A56" s="26">
        <v>44773</v>
      </c>
      <c r="B56" s="23">
        <v>219.99810113127</v>
      </c>
      <c r="C56" s="23">
        <v>174.42101592498702</v>
      </c>
      <c r="D56" s="23">
        <v>24.712175179344797</v>
      </c>
      <c r="E56" s="23">
        <v>20.864910026938198</v>
      </c>
    </row>
    <row r="57" spans="1:8">
      <c r="A57" s="26">
        <v>44804</v>
      </c>
      <c r="B57" s="23">
        <v>198.08111695191633</v>
      </c>
      <c r="C57" s="23">
        <v>148.000074919024</v>
      </c>
      <c r="D57" s="23">
        <v>26.779935822484173</v>
      </c>
      <c r="E57" s="23">
        <v>23.301106210408175</v>
      </c>
    </row>
    <row r="58" spans="1:8">
      <c r="A58" s="26">
        <v>44834</v>
      </c>
      <c r="B58" s="23">
        <v>194.30013199712178</v>
      </c>
      <c r="C58" s="23">
        <v>148.7759904930777</v>
      </c>
      <c r="D58" s="23">
        <v>24.645180814597062</v>
      </c>
      <c r="E58" s="23">
        <v>20.87896068944703</v>
      </c>
    </row>
    <row r="59" spans="1:8">
      <c r="A59" s="26">
        <v>44865</v>
      </c>
      <c r="B59" s="23">
        <v>179.94783611772235</v>
      </c>
      <c r="C59" s="23">
        <v>135.83072149594634</v>
      </c>
      <c r="D59" s="23">
        <v>24.145542641851463</v>
      </c>
      <c r="E59" s="23">
        <v>19.971571979924548</v>
      </c>
    </row>
    <row r="60" spans="1:8">
      <c r="A60" s="26">
        <v>44895</v>
      </c>
      <c r="B60" s="23">
        <v>173.13541286420343</v>
      </c>
      <c r="C60" s="23">
        <v>126.45384200647663</v>
      </c>
      <c r="D60" s="23">
        <v>24.948739395458009</v>
      </c>
      <c r="E60" s="23">
        <v>21.732831462268773</v>
      </c>
    </row>
    <row r="61" spans="1:8">
      <c r="A61" s="26">
        <v>44926</v>
      </c>
      <c r="B61" s="23">
        <v>174.99315512921942</v>
      </c>
      <c r="C61" s="23">
        <v>120.01948573805096</v>
      </c>
      <c r="D61" s="23">
        <v>30.848278115792212</v>
      </c>
      <c r="E61" s="23">
        <v>24.125391275376231</v>
      </c>
      <c r="G61" s="4"/>
      <c r="H61" s="28"/>
    </row>
    <row r="62" spans="1:8">
      <c r="A62" s="26">
        <v>44957</v>
      </c>
      <c r="B62" s="23">
        <v>103.64104068741426</v>
      </c>
      <c r="C62" s="23">
        <v>66.037833595298991</v>
      </c>
      <c r="D62" s="23">
        <v>20.101708824524419</v>
      </c>
      <c r="E62" s="23">
        <v>17.501498267590858</v>
      </c>
      <c r="H62" s="27"/>
    </row>
    <row r="63" spans="1:8">
      <c r="A63" s="26">
        <v>44985</v>
      </c>
      <c r="B63" s="23">
        <v>110.01856603349108</v>
      </c>
      <c r="C63" s="23">
        <v>69.686012531468435</v>
      </c>
      <c r="D63" s="23">
        <v>21.389698680153106</v>
      </c>
      <c r="E63" s="23">
        <v>18.942854821869531</v>
      </c>
    </row>
    <row r="64" spans="1:8">
      <c r="A64" s="26">
        <v>45016</v>
      </c>
      <c r="B64" s="23">
        <v>125.97153328111474</v>
      </c>
      <c r="C64" s="23">
        <v>76.051098642116443</v>
      </c>
      <c r="D64" s="23">
        <v>26.907856144950358</v>
      </c>
      <c r="E64" s="23">
        <v>23.01257849404794</v>
      </c>
    </row>
    <row r="65" spans="1:5">
      <c r="A65" s="26">
        <v>45046</v>
      </c>
      <c r="B65" s="23">
        <v>109.31751183067652</v>
      </c>
      <c r="C65" s="23">
        <v>64.880815173887001</v>
      </c>
      <c r="D65" s="23">
        <v>23.977479679905723</v>
      </c>
      <c r="E65" s="23">
        <v>20.459216976883791</v>
      </c>
    </row>
    <row r="66" spans="1:5">
      <c r="A66" s="26">
        <v>45077</v>
      </c>
      <c r="B66" s="23">
        <v>130.94407298466274</v>
      </c>
      <c r="C66" s="23">
        <v>79.313813769774896</v>
      </c>
      <c r="D66" s="23">
        <v>26.732911501217917</v>
      </c>
      <c r="E66" s="23">
        <v>24.897347713669944</v>
      </c>
    </row>
    <row r="67" spans="1:5">
      <c r="A67" s="26">
        <v>45107</v>
      </c>
      <c r="B67" s="23">
        <v>128.040464788257</v>
      </c>
      <c r="C67" s="23">
        <v>77.744563691468699</v>
      </c>
      <c r="D67" s="23">
        <v>26.987095184148597</v>
      </c>
      <c r="E67" s="23">
        <v>23.308805912639695</v>
      </c>
    </row>
    <row r="68" spans="1:5">
      <c r="A68" s="26">
        <v>45138</v>
      </c>
      <c r="B68" s="23">
        <v>116.7380925640325</v>
      </c>
      <c r="C68" s="23">
        <v>69.168498071976288</v>
      </c>
      <c r="D68" s="23">
        <v>25.538900685129004</v>
      </c>
      <c r="E68" s="23">
        <v>22.030693806927214</v>
      </c>
    </row>
    <row r="69" spans="1:5">
      <c r="A69" s="26">
        <v>45169</v>
      </c>
      <c r="B69" s="23">
        <v>107.94315891195509</v>
      </c>
      <c r="C69" s="23">
        <v>57.77912278929967</v>
      </c>
      <c r="D69" s="23">
        <v>27.323376695092033</v>
      </c>
      <c r="E69" s="23">
        <v>22.840659427563391</v>
      </c>
    </row>
    <row r="70" spans="1:5">
      <c r="A70" s="26">
        <v>45199</v>
      </c>
      <c r="B70" s="24">
        <v>93.947366579580006</v>
      </c>
      <c r="C70" s="24">
        <v>46.191236128524096</v>
      </c>
      <c r="D70" s="24">
        <v>25.4043894094881</v>
      </c>
      <c r="E70" s="25">
        <v>22.351741041567806</v>
      </c>
    </row>
    <row r="71" spans="1:5">
      <c r="A71" s="13">
        <v>45229</v>
      </c>
      <c r="B71" s="24">
        <v>99.086828540199207</v>
      </c>
      <c r="C71" s="24">
        <v>47.782021101098501</v>
      </c>
      <c r="D71" s="24">
        <v>28.170481993587</v>
      </c>
      <c r="E71" s="24">
        <v>23.134325445513703</v>
      </c>
    </row>
    <row r="72" spans="1:5">
      <c r="A72" s="13">
        <v>45260</v>
      </c>
      <c r="B72" s="24">
        <v>87.686725085678603</v>
      </c>
      <c r="C72" s="24">
        <v>36.100933626646501</v>
      </c>
      <c r="D72" s="24">
        <v>26.225862591396798</v>
      </c>
      <c r="E72" s="24">
        <v>25.359928867635297</v>
      </c>
    </row>
    <row r="73" spans="1:5">
      <c r="A73" s="13">
        <v>45291</v>
      </c>
      <c r="B73" s="23">
        <v>102.275348464139</v>
      </c>
      <c r="C73" s="23">
        <v>43.939640318493801</v>
      </c>
      <c r="D73" s="23">
        <v>32.102919981838902</v>
      </c>
      <c r="E73" s="23">
        <v>26.232788163806294</v>
      </c>
    </row>
    <row r="74" spans="1:5">
      <c r="A74" s="13">
        <v>45322</v>
      </c>
      <c r="B74">
        <v>69.915076930807501</v>
      </c>
      <c r="C74">
        <v>28.855638648024303</v>
      </c>
      <c r="D74">
        <v>22.602101632331799</v>
      </c>
      <c r="E74">
        <v>18.457336650451396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29"/>
  <sheetViews>
    <sheetView zoomScale="85" zoomScaleNormal="85" workbookViewId="0">
      <selection activeCell="B2" sqref="B2:D29"/>
    </sheetView>
  </sheetViews>
  <sheetFormatPr defaultRowHeight="15"/>
  <sheetData>
    <row r="1" spans="1:6">
      <c r="B1" t="s">
        <v>973</v>
      </c>
      <c r="C1" t="s">
        <v>974</v>
      </c>
      <c r="D1" t="s">
        <v>975</v>
      </c>
      <c r="F1" s="22" t="s">
        <v>976</v>
      </c>
    </row>
    <row r="2" spans="1:6">
      <c r="A2" t="s">
        <v>844</v>
      </c>
      <c r="B2">
        <v>93</v>
      </c>
      <c r="C2">
        <v>219</v>
      </c>
      <c r="D2">
        <v>133</v>
      </c>
      <c r="F2" s="21" t="s">
        <v>977</v>
      </c>
    </row>
    <row r="3" spans="1:6">
      <c r="A3" t="s">
        <v>845</v>
      </c>
      <c r="B3">
        <v>120</v>
      </c>
      <c r="C3">
        <v>490</v>
      </c>
      <c r="D3">
        <v>331</v>
      </c>
    </row>
    <row r="4" spans="1:6">
      <c r="A4" t="s">
        <v>846</v>
      </c>
      <c r="B4">
        <v>88</v>
      </c>
      <c r="C4">
        <v>563</v>
      </c>
      <c r="D4">
        <v>297</v>
      </c>
    </row>
    <row r="5" spans="1:6">
      <c r="A5" t="s">
        <v>847</v>
      </c>
      <c r="B5">
        <v>166</v>
      </c>
      <c r="C5">
        <v>527</v>
      </c>
      <c r="D5">
        <v>247</v>
      </c>
    </row>
    <row r="6" spans="1:6">
      <c r="A6" t="s">
        <v>848</v>
      </c>
      <c r="B6">
        <v>112</v>
      </c>
      <c r="C6">
        <v>246</v>
      </c>
      <c r="D6">
        <v>405</v>
      </c>
    </row>
    <row r="7" spans="1:6">
      <c r="A7" t="s">
        <v>849</v>
      </c>
      <c r="B7">
        <v>174</v>
      </c>
      <c r="C7">
        <v>394</v>
      </c>
      <c r="D7">
        <v>571</v>
      </c>
    </row>
    <row r="8" spans="1:6">
      <c r="A8" t="s">
        <v>850</v>
      </c>
      <c r="B8">
        <v>132</v>
      </c>
      <c r="C8">
        <v>503</v>
      </c>
      <c r="D8">
        <v>548</v>
      </c>
    </row>
    <row r="9" spans="1:6">
      <c r="A9" t="s">
        <v>851</v>
      </c>
      <c r="B9">
        <v>114</v>
      </c>
      <c r="C9">
        <v>337</v>
      </c>
      <c r="D9">
        <v>264</v>
      </c>
    </row>
    <row r="10" spans="1:6">
      <c r="A10" t="s">
        <v>852</v>
      </c>
      <c r="B10">
        <v>45</v>
      </c>
      <c r="C10">
        <v>380</v>
      </c>
      <c r="D10">
        <v>269</v>
      </c>
    </row>
    <row r="11" spans="1:6">
      <c r="A11" t="s">
        <v>853</v>
      </c>
      <c r="B11">
        <v>141</v>
      </c>
      <c r="C11">
        <v>624</v>
      </c>
      <c r="D11">
        <v>546</v>
      </c>
    </row>
    <row r="12" spans="1:6">
      <c r="A12" t="s">
        <v>854</v>
      </c>
      <c r="B12">
        <v>145</v>
      </c>
      <c r="C12">
        <v>789</v>
      </c>
      <c r="D12">
        <v>544</v>
      </c>
    </row>
    <row r="13" spans="1:6">
      <c r="A13" t="s">
        <v>855</v>
      </c>
      <c r="B13">
        <v>166</v>
      </c>
      <c r="C13">
        <v>819</v>
      </c>
      <c r="D13">
        <v>494</v>
      </c>
    </row>
    <row r="14" spans="1:6">
      <c r="A14" t="s">
        <v>856</v>
      </c>
      <c r="B14">
        <v>104</v>
      </c>
      <c r="C14">
        <v>881</v>
      </c>
      <c r="D14">
        <v>385</v>
      </c>
    </row>
    <row r="15" spans="1:6">
      <c r="A15" t="s">
        <v>857</v>
      </c>
      <c r="B15">
        <v>63</v>
      </c>
      <c r="C15">
        <v>521</v>
      </c>
      <c r="D15">
        <v>353</v>
      </c>
    </row>
    <row r="16" spans="1:6">
      <c r="A16" t="s">
        <v>858</v>
      </c>
      <c r="B16">
        <v>113</v>
      </c>
      <c r="C16">
        <v>954</v>
      </c>
      <c r="D16">
        <v>514</v>
      </c>
    </row>
    <row r="17" spans="1:4">
      <c r="A17" t="s">
        <v>859</v>
      </c>
      <c r="B17">
        <v>94</v>
      </c>
      <c r="C17">
        <v>608</v>
      </c>
      <c r="D17">
        <v>348</v>
      </c>
    </row>
    <row r="18" spans="1:4">
      <c r="A18" t="s">
        <v>860</v>
      </c>
      <c r="B18">
        <v>86</v>
      </c>
      <c r="C18">
        <v>621</v>
      </c>
      <c r="D18">
        <v>261</v>
      </c>
    </row>
    <row r="19" spans="1:4">
      <c r="A19" t="s">
        <v>861</v>
      </c>
      <c r="B19">
        <v>178</v>
      </c>
      <c r="C19">
        <v>711</v>
      </c>
      <c r="D19">
        <v>637</v>
      </c>
    </row>
    <row r="20" spans="1:4">
      <c r="A20" t="s">
        <v>862</v>
      </c>
      <c r="B20">
        <v>126</v>
      </c>
      <c r="C20">
        <v>808</v>
      </c>
      <c r="D20">
        <v>526</v>
      </c>
    </row>
    <row r="21" spans="1:4">
      <c r="A21" t="s">
        <v>863</v>
      </c>
      <c r="B21">
        <v>139</v>
      </c>
      <c r="C21">
        <v>904</v>
      </c>
      <c r="D21">
        <v>439</v>
      </c>
    </row>
    <row r="22" spans="1:4">
      <c r="A22" t="s">
        <v>864</v>
      </c>
      <c r="B22">
        <v>174</v>
      </c>
      <c r="C22">
        <v>745</v>
      </c>
      <c r="D22">
        <v>343</v>
      </c>
    </row>
    <row r="23" spans="1:4">
      <c r="A23" t="s">
        <v>785</v>
      </c>
      <c r="B23">
        <v>209</v>
      </c>
      <c r="C23">
        <v>951</v>
      </c>
      <c r="D23">
        <v>679</v>
      </c>
    </row>
    <row r="24" spans="1:4">
      <c r="A24" t="s">
        <v>778</v>
      </c>
      <c r="B24">
        <v>57</v>
      </c>
      <c r="C24">
        <v>1044</v>
      </c>
      <c r="D24">
        <v>628</v>
      </c>
    </row>
    <row r="25" spans="1:4">
      <c r="A25" t="s">
        <v>779</v>
      </c>
      <c r="B25">
        <v>151</v>
      </c>
      <c r="C25">
        <v>1274</v>
      </c>
      <c r="D25">
        <v>523</v>
      </c>
    </row>
    <row r="26" spans="1:4">
      <c r="A26" t="s">
        <v>780</v>
      </c>
      <c r="B26">
        <v>73</v>
      </c>
      <c r="C26">
        <v>719</v>
      </c>
      <c r="D26">
        <v>389</v>
      </c>
    </row>
    <row r="27" spans="1:4">
      <c r="A27" t="s">
        <v>781</v>
      </c>
      <c r="B27">
        <v>143</v>
      </c>
      <c r="C27">
        <v>1109</v>
      </c>
      <c r="D27">
        <v>479</v>
      </c>
    </row>
    <row r="28" spans="1:4">
      <c r="A28" t="s">
        <v>782</v>
      </c>
      <c r="B28">
        <v>192</v>
      </c>
      <c r="C28">
        <v>1337</v>
      </c>
      <c r="D28">
        <v>694</v>
      </c>
    </row>
    <row r="29" spans="1:4">
      <c r="A29" t="s">
        <v>783</v>
      </c>
      <c r="B29">
        <v>191</v>
      </c>
      <c r="C29">
        <v>1283</v>
      </c>
      <c r="D29">
        <v>461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6" tint="0.79998168889431442"/>
  </sheetPr>
  <dimension ref="A1:H12"/>
  <sheetViews>
    <sheetView zoomScale="115" zoomScaleNormal="115" workbookViewId="0">
      <selection activeCell="D5" sqref="D5"/>
    </sheetView>
  </sheetViews>
  <sheetFormatPr defaultRowHeight="15"/>
  <sheetData>
    <row r="1" spans="1:8">
      <c r="A1" s="22" t="s">
        <v>775</v>
      </c>
      <c r="H1" s="78"/>
    </row>
    <row r="2" spans="1:8">
      <c r="A2" s="21" t="s">
        <v>776</v>
      </c>
      <c r="H2" s="79"/>
    </row>
    <row r="4" spans="1:8">
      <c r="B4" t="s">
        <v>1053</v>
      </c>
      <c r="C4" t="s">
        <v>1054</v>
      </c>
      <c r="D4" t="s">
        <v>1067</v>
      </c>
      <c r="E4" t="s">
        <v>918</v>
      </c>
      <c r="F4" t="s">
        <v>1055</v>
      </c>
    </row>
    <row r="5" spans="1:8">
      <c r="A5" t="s">
        <v>864</v>
      </c>
      <c r="B5">
        <v>160.8929654399999</v>
      </c>
      <c r="C5">
        <v>680.41740526000058</v>
      </c>
      <c r="D5">
        <v>443.47100861999922</v>
      </c>
      <c r="E5">
        <v>80.039897219999986</v>
      </c>
      <c r="F5">
        <v>1364.8212765399999</v>
      </c>
    </row>
    <row r="6" spans="1:8">
      <c r="A6" t="s">
        <v>785</v>
      </c>
      <c r="B6">
        <v>248.74512536999981</v>
      </c>
      <c r="C6">
        <v>955.50008424999919</v>
      </c>
      <c r="D6">
        <v>576.24738769000021</v>
      </c>
      <c r="E6">
        <v>111.47124637000007</v>
      </c>
      <c r="F6">
        <v>1891.9638436799994</v>
      </c>
    </row>
    <row r="7" spans="1:8">
      <c r="A7" t="s">
        <v>778</v>
      </c>
      <c r="B7">
        <v>335.53348771000032</v>
      </c>
      <c r="C7">
        <v>1135.4568141300024</v>
      </c>
      <c r="D7">
        <v>804.27122259000134</v>
      </c>
      <c r="E7">
        <v>265.00076321000012</v>
      </c>
      <c r="F7">
        <v>2540.2622876400042</v>
      </c>
    </row>
    <row r="8" spans="1:8">
      <c r="A8" t="s">
        <v>779</v>
      </c>
      <c r="B8">
        <v>382.00314034000019</v>
      </c>
      <c r="C8">
        <v>1271.951397300001</v>
      </c>
      <c r="D8">
        <v>1136.8911582099997</v>
      </c>
      <c r="E8">
        <v>187.96609896000029</v>
      </c>
      <c r="F8">
        <v>2978.8117948100012</v>
      </c>
    </row>
    <row r="9" spans="1:8">
      <c r="A9" t="s">
        <v>780</v>
      </c>
      <c r="B9">
        <v>380.43769919999966</v>
      </c>
      <c r="C9">
        <v>1127.6910131900006</v>
      </c>
      <c r="D9">
        <v>925.9780363600014</v>
      </c>
      <c r="E9">
        <v>237.93909345000014</v>
      </c>
      <c r="F9">
        <v>2672.0458422000015</v>
      </c>
    </row>
    <row r="10" spans="1:8">
      <c r="A10" t="s">
        <v>781</v>
      </c>
      <c r="B10">
        <v>428.49401278000056</v>
      </c>
      <c r="C10">
        <v>1161.7856117800006</v>
      </c>
      <c r="D10">
        <v>1093.7991818799981</v>
      </c>
      <c r="E10">
        <v>257.78380191999992</v>
      </c>
      <c r="F10">
        <v>2941.8626083599993</v>
      </c>
    </row>
    <row r="11" spans="1:8">
      <c r="A11" t="s">
        <v>782</v>
      </c>
      <c r="B11">
        <v>421.74384304000068</v>
      </c>
      <c r="C11">
        <v>1134.59859304</v>
      </c>
      <c r="D11">
        <v>1030.0420112000011</v>
      </c>
      <c r="E11">
        <v>277.37105144999998</v>
      </c>
      <c r="F11">
        <v>2863.7554987300018</v>
      </c>
    </row>
    <row r="12" spans="1:8">
      <c r="A12" t="s">
        <v>783</v>
      </c>
      <c r="B12">
        <v>364.02444497999915</v>
      </c>
      <c r="C12">
        <v>2146.9247819899983</v>
      </c>
      <c r="D12">
        <v>1033.1807705599999</v>
      </c>
      <c r="E12">
        <v>282.90605317999996</v>
      </c>
      <c r="F12">
        <v>3827.0360507099977</v>
      </c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8" tint="0.39997558519241921"/>
  </sheetPr>
  <dimension ref="A1:O86"/>
  <sheetViews>
    <sheetView topLeftCell="B1" zoomScale="85" zoomScaleNormal="85" workbookViewId="0">
      <selection activeCell="H27" sqref="H27"/>
    </sheetView>
  </sheetViews>
  <sheetFormatPr defaultRowHeight="15"/>
  <sheetData>
    <row r="1" spans="1:15">
      <c r="B1" t="s">
        <v>1064</v>
      </c>
      <c r="C1" t="s">
        <v>1065</v>
      </c>
      <c r="F1" s="78" t="s">
        <v>1066</v>
      </c>
      <c r="O1" s="78"/>
    </row>
    <row r="2" spans="1:15">
      <c r="A2" t="s">
        <v>788</v>
      </c>
      <c r="B2">
        <v>206.80999</v>
      </c>
      <c r="C2">
        <v>211.07095699999999</v>
      </c>
      <c r="F2" t="s">
        <v>1068</v>
      </c>
    </row>
    <row r="3" spans="1:15">
      <c r="A3" t="s">
        <v>789</v>
      </c>
      <c r="B3">
        <v>210.07812100000001</v>
      </c>
      <c r="C3">
        <v>209.603612</v>
      </c>
    </row>
    <row r="4" spans="1:15">
      <c r="A4" t="s">
        <v>790</v>
      </c>
      <c r="B4">
        <v>208.47386800000001</v>
      </c>
      <c r="C4">
        <v>208.05320399999999</v>
      </c>
    </row>
    <row r="5" spans="1:15">
      <c r="A5" t="s">
        <v>791</v>
      </c>
      <c r="B5">
        <v>209.33779100000001</v>
      </c>
      <c r="C5">
        <v>206.45718099999999</v>
      </c>
    </row>
    <row r="6" spans="1:15">
      <c r="A6" t="s">
        <v>792</v>
      </c>
      <c r="B6">
        <v>212.79090299999999</v>
      </c>
      <c r="C6">
        <v>204.865217</v>
      </c>
    </row>
    <row r="7" spans="1:15">
      <c r="A7" t="s">
        <v>793</v>
      </c>
      <c r="B7">
        <v>207.37707599999999</v>
      </c>
      <c r="C7">
        <v>203.24835899999999</v>
      </c>
    </row>
    <row r="8" spans="1:15">
      <c r="A8" t="s">
        <v>794</v>
      </c>
      <c r="B8">
        <v>201.73282</v>
      </c>
      <c r="C8">
        <v>201.60386099999999</v>
      </c>
    </row>
    <row r="9" spans="1:15">
      <c r="A9" t="s">
        <v>795</v>
      </c>
      <c r="B9">
        <v>204.642627</v>
      </c>
      <c r="C9">
        <v>199.96948800000001</v>
      </c>
    </row>
    <row r="10" spans="1:15">
      <c r="A10" t="s">
        <v>796</v>
      </c>
      <c r="B10">
        <v>201.329453</v>
      </c>
      <c r="C10">
        <v>198.36204699999999</v>
      </c>
    </row>
    <row r="11" spans="1:15">
      <c r="A11" t="s">
        <v>797</v>
      </c>
      <c r="B11">
        <v>196.025115</v>
      </c>
      <c r="C11">
        <v>196.822552</v>
      </c>
    </row>
    <row r="12" spans="1:15">
      <c r="A12" t="s">
        <v>798</v>
      </c>
      <c r="B12">
        <v>196.83517599999999</v>
      </c>
      <c r="C12">
        <v>195.462785</v>
      </c>
    </row>
    <row r="13" spans="1:15">
      <c r="A13" t="s">
        <v>799</v>
      </c>
      <c r="B13">
        <v>195.71362199999999</v>
      </c>
      <c r="C13">
        <v>194.20844600000001</v>
      </c>
    </row>
    <row r="14" spans="1:15">
      <c r="A14" t="s">
        <v>800</v>
      </c>
      <c r="B14">
        <v>197.126282</v>
      </c>
      <c r="C14">
        <v>193.012979</v>
      </c>
    </row>
    <row r="15" spans="1:15">
      <c r="A15" t="s">
        <v>801</v>
      </c>
      <c r="B15">
        <v>197.24252100000001</v>
      </c>
      <c r="C15">
        <v>191.81545199999999</v>
      </c>
    </row>
    <row r="16" spans="1:15">
      <c r="A16" t="s">
        <v>802</v>
      </c>
      <c r="B16">
        <v>188.244438</v>
      </c>
      <c r="C16">
        <v>190.582337</v>
      </c>
    </row>
    <row r="17" spans="1:3">
      <c r="A17" t="s">
        <v>803</v>
      </c>
      <c r="B17">
        <v>183.250145</v>
      </c>
      <c r="C17">
        <v>189.40234699999999</v>
      </c>
    </row>
    <row r="18" spans="1:3">
      <c r="A18" t="s">
        <v>804</v>
      </c>
      <c r="B18">
        <v>180.779642</v>
      </c>
      <c r="C18">
        <v>188.321099</v>
      </c>
    </row>
    <row r="19" spans="1:3">
      <c r="A19" t="s">
        <v>805</v>
      </c>
      <c r="B19">
        <v>181.91437199999999</v>
      </c>
      <c r="C19">
        <v>187.32888299999999</v>
      </c>
    </row>
    <row r="20" spans="1:3">
      <c r="A20" t="s">
        <v>806</v>
      </c>
      <c r="B20">
        <v>179.450344</v>
      </c>
      <c r="C20">
        <v>186.36196200000001</v>
      </c>
    </row>
    <row r="21" spans="1:3">
      <c r="A21" t="s">
        <v>807</v>
      </c>
      <c r="B21">
        <v>176.09866299999999</v>
      </c>
      <c r="C21">
        <v>185.44148000000001</v>
      </c>
    </row>
    <row r="22" spans="1:3">
      <c r="A22" t="s">
        <v>808</v>
      </c>
      <c r="B22">
        <v>174.97004899999999</v>
      </c>
      <c r="C22">
        <v>184.61064099999999</v>
      </c>
    </row>
    <row r="23" spans="1:3">
      <c r="A23" t="s">
        <v>809</v>
      </c>
      <c r="B23">
        <v>177.15802600000001</v>
      </c>
      <c r="C23">
        <v>183.81170599999999</v>
      </c>
    </row>
    <row r="24" spans="1:3">
      <c r="A24" t="s">
        <v>810</v>
      </c>
      <c r="B24">
        <v>172.37819500000001</v>
      </c>
      <c r="C24">
        <v>182.930948</v>
      </c>
    </row>
    <row r="25" spans="1:3">
      <c r="A25" t="s">
        <v>811</v>
      </c>
      <c r="B25">
        <v>162.98665500000001</v>
      </c>
      <c r="C25">
        <v>181.90440100000001</v>
      </c>
    </row>
    <row r="26" spans="1:3">
      <c r="A26" t="s">
        <v>812</v>
      </c>
      <c r="B26">
        <v>163.452617</v>
      </c>
      <c r="C26">
        <v>180.897086</v>
      </c>
    </row>
    <row r="27" spans="1:3">
      <c r="A27" t="s">
        <v>813</v>
      </c>
      <c r="B27">
        <v>177.64208300000001</v>
      </c>
      <c r="C27">
        <v>180.02005199999999</v>
      </c>
    </row>
    <row r="28" spans="1:3">
      <c r="A28" t="s">
        <v>814</v>
      </c>
      <c r="B28">
        <v>181.71460200000001</v>
      </c>
      <c r="C28">
        <v>179.15057899999999</v>
      </c>
    </row>
    <row r="29" spans="1:3">
      <c r="A29" t="s">
        <v>815</v>
      </c>
      <c r="B29">
        <v>188.076426</v>
      </c>
      <c r="C29">
        <v>178.318828</v>
      </c>
    </row>
    <row r="30" spans="1:3">
      <c r="A30" t="s">
        <v>816</v>
      </c>
      <c r="B30">
        <v>183.489124</v>
      </c>
      <c r="C30">
        <v>177.48185799999999</v>
      </c>
    </row>
    <row r="31" spans="1:3">
      <c r="A31" t="s">
        <v>817</v>
      </c>
      <c r="B31">
        <v>176.24472499999999</v>
      </c>
      <c r="C31">
        <v>176.64045100000001</v>
      </c>
    </row>
    <row r="32" spans="1:3">
      <c r="A32" t="s">
        <v>818</v>
      </c>
      <c r="B32">
        <v>169.52585500000001</v>
      </c>
      <c r="C32">
        <v>175.84666200000001</v>
      </c>
    </row>
    <row r="33" spans="1:3">
      <c r="A33" t="s">
        <v>819</v>
      </c>
      <c r="B33">
        <v>170.47349800000001</v>
      </c>
      <c r="C33">
        <v>175.23981699999999</v>
      </c>
    </row>
    <row r="34" spans="1:3">
      <c r="A34" t="s">
        <v>820</v>
      </c>
      <c r="B34">
        <v>172.86045799999999</v>
      </c>
      <c r="C34">
        <v>174.78745699999999</v>
      </c>
    </row>
    <row r="35" spans="1:3">
      <c r="A35" t="s">
        <v>821</v>
      </c>
      <c r="B35">
        <v>179.79500899999999</v>
      </c>
      <c r="C35">
        <v>174.49807100000001</v>
      </c>
    </row>
    <row r="36" spans="1:3">
      <c r="A36" t="s">
        <v>822</v>
      </c>
      <c r="B36">
        <v>176.95536999999999</v>
      </c>
      <c r="C36">
        <v>174.29307600000001</v>
      </c>
    </row>
    <row r="37" spans="1:3">
      <c r="A37" t="s">
        <v>823</v>
      </c>
      <c r="B37">
        <v>174.79472100000001</v>
      </c>
      <c r="C37">
        <v>174.21757400000001</v>
      </c>
    </row>
    <row r="38" spans="1:3">
      <c r="A38" t="s">
        <v>824</v>
      </c>
      <c r="B38">
        <v>175.13179700000001</v>
      </c>
      <c r="C38">
        <v>174.186881</v>
      </c>
    </row>
    <row r="39" spans="1:3">
      <c r="A39" t="s">
        <v>825</v>
      </c>
      <c r="B39">
        <v>179.385187</v>
      </c>
      <c r="C39">
        <v>174.12588600000001</v>
      </c>
    </row>
    <row r="40" spans="1:3">
      <c r="A40" t="s">
        <v>826</v>
      </c>
      <c r="B40">
        <v>178.396108</v>
      </c>
      <c r="C40">
        <v>173.96073200000001</v>
      </c>
    </row>
    <row r="41" spans="1:3">
      <c r="A41" t="s">
        <v>827</v>
      </c>
      <c r="B41">
        <v>179.54021900000001</v>
      </c>
      <c r="C41">
        <v>173.67367200000001</v>
      </c>
    </row>
    <row r="42" spans="1:3">
      <c r="A42" t="s">
        <v>828</v>
      </c>
      <c r="B42">
        <v>181.42188200000001</v>
      </c>
      <c r="C42">
        <v>173.328262</v>
      </c>
    </row>
    <row r="43" spans="1:3">
      <c r="A43" t="s">
        <v>829</v>
      </c>
      <c r="B43">
        <v>179.85138799999999</v>
      </c>
      <c r="C43">
        <v>172.88789</v>
      </c>
    </row>
    <row r="44" spans="1:3">
      <c r="A44" t="s">
        <v>830</v>
      </c>
      <c r="B44">
        <v>175.233474</v>
      </c>
      <c r="C44">
        <v>172.339687</v>
      </c>
    </row>
    <row r="45" spans="1:3">
      <c r="A45" t="s">
        <v>831</v>
      </c>
      <c r="B45">
        <v>177.05607800000001</v>
      </c>
      <c r="C45">
        <v>171.77820299999999</v>
      </c>
    </row>
    <row r="46" spans="1:3">
      <c r="A46" t="s">
        <v>832</v>
      </c>
      <c r="B46">
        <v>177.220069</v>
      </c>
      <c r="C46">
        <v>171.21888200000001</v>
      </c>
    </row>
    <row r="47" spans="1:3">
      <c r="A47" t="s">
        <v>833</v>
      </c>
      <c r="B47">
        <v>178.23991000000001</v>
      </c>
      <c r="C47">
        <v>170.64102</v>
      </c>
    </row>
    <row r="48" spans="1:3">
      <c r="A48" t="s">
        <v>834</v>
      </c>
      <c r="B48">
        <v>173.58706699999999</v>
      </c>
      <c r="C48">
        <v>170.00625400000001</v>
      </c>
    </row>
    <row r="49" spans="1:3">
      <c r="A49" t="s">
        <v>835</v>
      </c>
      <c r="B49">
        <v>165.19071400000001</v>
      </c>
      <c r="C49">
        <v>169.30888400000001</v>
      </c>
    </row>
    <row r="50" spans="1:3">
      <c r="A50" t="s">
        <v>836</v>
      </c>
      <c r="B50">
        <v>159.94330099999999</v>
      </c>
      <c r="C50">
        <v>168.47448499999999</v>
      </c>
    </row>
    <row r="51" spans="1:3">
      <c r="A51" t="s">
        <v>837</v>
      </c>
      <c r="B51">
        <v>165.48516599999999</v>
      </c>
      <c r="C51">
        <v>167.65240399999999</v>
      </c>
    </row>
    <row r="52" spans="1:3">
      <c r="A52" t="s">
        <v>838</v>
      </c>
      <c r="B52">
        <v>161.03481199999999</v>
      </c>
      <c r="C52">
        <v>166.812105</v>
      </c>
    </row>
    <row r="53" spans="1:3">
      <c r="A53" t="s">
        <v>839</v>
      </c>
      <c r="B53">
        <v>159.92095499999999</v>
      </c>
      <c r="C53">
        <v>166.039277</v>
      </c>
    </row>
    <row r="54" spans="1:3">
      <c r="A54" t="s">
        <v>840</v>
      </c>
      <c r="B54">
        <v>158.857933</v>
      </c>
      <c r="C54">
        <v>165.28294700000001</v>
      </c>
    </row>
    <row r="55" spans="1:3">
      <c r="A55" t="s">
        <v>841</v>
      </c>
      <c r="B55">
        <v>163.72392099999999</v>
      </c>
      <c r="C55">
        <v>164.66820799999999</v>
      </c>
    </row>
    <row r="56" spans="1:3">
      <c r="A56" t="s">
        <v>842</v>
      </c>
      <c r="B56">
        <v>163.65772100000001</v>
      </c>
      <c r="C56">
        <v>164.28621799999999</v>
      </c>
    </row>
    <row r="57" spans="1:3">
      <c r="A57" t="s">
        <v>843</v>
      </c>
      <c r="B57">
        <v>163.82716300000001</v>
      </c>
      <c r="C57">
        <v>164.029338</v>
      </c>
    </row>
    <row r="58" spans="1:3">
      <c r="A58" t="s">
        <v>844</v>
      </c>
      <c r="B58">
        <v>167.91156000000001</v>
      </c>
      <c r="C58">
        <v>163.888442</v>
      </c>
    </row>
    <row r="59" spans="1:3">
      <c r="A59" t="s">
        <v>845</v>
      </c>
      <c r="B59">
        <v>169.59537399999999</v>
      </c>
      <c r="C59">
        <v>163.83786900000001</v>
      </c>
    </row>
    <row r="60" spans="1:3">
      <c r="A60" t="s">
        <v>846</v>
      </c>
      <c r="B60">
        <v>171.81974099999999</v>
      </c>
      <c r="C60">
        <v>163.83558600000001</v>
      </c>
    </row>
    <row r="61" spans="1:3">
      <c r="A61" t="s">
        <v>847</v>
      </c>
      <c r="B61">
        <v>172.62148500000001</v>
      </c>
      <c r="C61">
        <v>163.901995</v>
      </c>
    </row>
    <row r="62" spans="1:3">
      <c r="A62" t="s">
        <v>848</v>
      </c>
      <c r="B62">
        <v>175.01022</v>
      </c>
      <c r="C62">
        <v>164.021365</v>
      </c>
    </row>
    <row r="63" spans="1:3">
      <c r="A63" t="s">
        <v>849</v>
      </c>
      <c r="B63">
        <v>171.785447</v>
      </c>
      <c r="C63">
        <v>164.01523499999999</v>
      </c>
    </row>
    <row r="64" spans="1:3">
      <c r="A64" t="s">
        <v>850</v>
      </c>
      <c r="B64">
        <v>167.54822200000001</v>
      </c>
      <c r="C64">
        <v>163.96624700000001</v>
      </c>
    </row>
    <row r="65" spans="1:4">
      <c r="A65" t="s">
        <v>851</v>
      </c>
      <c r="B65">
        <v>167.002128</v>
      </c>
      <c r="C65">
        <v>163.84525600000001</v>
      </c>
    </row>
    <row r="66" spans="1:4">
      <c r="A66" t="s">
        <v>852</v>
      </c>
      <c r="B66">
        <v>167.172248</v>
      </c>
      <c r="C66">
        <v>163.71233799999999</v>
      </c>
    </row>
    <row r="67" spans="1:4">
      <c r="A67" t="s">
        <v>853</v>
      </c>
      <c r="B67">
        <v>166.73964599999999</v>
      </c>
      <c r="C67">
        <v>163.58771200000001</v>
      </c>
    </row>
    <row r="68" spans="1:4">
      <c r="A68" t="s">
        <v>854</v>
      </c>
      <c r="B68">
        <v>165.69192100000001</v>
      </c>
      <c r="C68">
        <v>163.43418399999999</v>
      </c>
    </row>
    <row r="69" spans="1:4">
      <c r="A69" t="s">
        <v>855</v>
      </c>
      <c r="B69">
        <v>166.14533700000001</v>
      </c>
      <c r="C69">
        <v>163.23811699999999</v>
      </c>
    </row>
    <row r="70" spans="1:4">
      <c r="A70" t="s">
        <v>856</v>
      </c>
      <c r="B70">
        <v>165.63458900000001</v>
      </c>
      <c r="C70">
        <v>162.90384399999999</v>
      </c>
    </row>
    <row r="71" spans="1:4">
      <c r="A71" t="s">
        <v>857</v>
      </c>
      <c r="B71">
        <v>162.15738300000001</v>
      </c>
      <c r="C71">
        <v>162.460677</v>
      </c>
    </row>
    <row r="72" spans="1:4">
      <c r="A72" t="s">
        <v>858</v>
      </c>
      <c r="B72">
        <v>165.766572</v>
      </c>
      <c r="C72">
        <v>161.87656699999999</v>
      </c>
    </row>
    <row r="73" spans="1:4">
      <c r="A73" t="s">
        <v>859</v>
      </c>
      <c r="B73">
        <v>168.62925999999999</v>
      </c>
      <c r="C73">
        <v>161.08874700000001</v>
      </c>
    </row>
    <row r="74" spans="1:4">
      <c r="A74" t="s">
        <v>860</v>
      </c>
      <c r="B74">
        <v>172.55683200000001</v>
      </c>
      <c r="C74">
        <v>160.16397000000001</v>
      </c>
    </row>
    <row r="75" spans="1:4">
      <c r="A75" t="s">
        <v>861</v>
      </c>
      <c r="B75">
        <v>170.94289599999999</v>
      </c>
      <c r="C75">
        <v>159.02633</v>
      </c>
    </row>
    <row r="76" spans="1:4">
      <c r="A76" t="s">
        <v>862</v>
      </c>
      <c r="B76">
        <v>163.37059199999999</v>
      </c>
      <c r="C76">
        <v>157.71033399999999</v>
      </c>
    </row>
    <row r="77" spans="1:4">
      <c r="A77" t="s">
        <v>863</v>
      </c>
      <c r="B77">
        <v>160.85527099999999</v>
      </c>
      <c r="C77">
        <v>156.22931399999999</v>
      </c>
    </row>
    <row r="78" spans="1:4">
      <c r="A78" t="s">
        <v>864</v>
      </c>
      <c r="B78">
        <v>156.04400100000001</v>
      </c>
      <c r="C78">
        <v>154.69498400000001</v>
      </c>
      <c r="D78">
        <f t="shared" ref="D78:D81" si="0">C78-10</f>
        <v>144.69498400000001</v>
      </c>
    </row>
    <row r="79" spans="1:4">
      <c r="A79" t="s">
        <v>785</v>
      </c>
      <c r="B79">
        <v>154.775588</v>
      </c>
      <c r="C79">
        <v>153.874786</v>
      </c>
      <c r="D79">
        <f t="shared" si="0"/>
        <v>143.874786</v>
      </c>
    </row>
    <row r="80" spans="1:4">
      <c r="A80" t="s">
        <v>778</v>
      </c>
      <c r="B80">
        <v>144.89909800000001</v>
      </c>
      <c r="C80">
        <v>152.73018500000001</v>
      </c>
      <c r="D80">
        <f t="shared" si="0"/>
        <v>142.73018500000001</v>
      </c>
    </row>
    <row r="81" spans="1:4">
      <c r="A81" t="s">
        <v>779</v>
      </c>
      <c r="B81">
        <v>141.86034799999999</v>
      </c>
      <c r="C81">
        <v>151.59541999999999</v>
      </c>
      <c r="D81">
        <f t="shared" si="0"/>
        <v>141.59541999999999</v>
      </c>
    </row>
    <row r="82" spans="1:4">
      <c r="A82" t="s">
        <v>780</v>
      </c>
      <c r="B82">
        <v>139.237347</v>
      </c>
      <c r="C82">
        <v>150.550951</v>
      </c>
      <c r="D82">
        <f>C82-10</f>
        <v>140.550951</v>
      </c>
    </row>
    <row r="83" spans="1:4">
      <c r="A83" t="s">
        <v>781</v>
      </c>
      <c r="B83">
        <v>137.27824200000001</v>
      </c>
      <c r="C83">
        <v>149.540077</v>
      </c>
      <c r="D83">
        <f t="shared" ref="D83:D86" si="1">C83-10</f>
        <v>139.540077</v>
      </c>
    </row>
    <row r="84" spans="1:4">
      <c r="A84" t="s">
        <v>782</v>
      </c>
      <c r="B84">
        <v>132.47442899999999</v>
      </c>
      <c r="C84">
        <v>148.58606499999999</v>
      </c>
      <c r="D84">
        <f t="shared" si="1"/>
        <v>138.58606499999999</v>
      </c>
    </row>
    <row r="85" spans="1:4">
      <c r="A85" t="s">
        <v>783</v>
      </c>
      <c r="B85">
        <v>137.139996</v>
      </c>
      <c r="C85">
        <v>147.701359</v>
      </c>
      <c r="D85">
        <f t="shared" si="1"/>
        <v>137.701359</v>
      </c>
    </row>
    <row r="86" spans="1:4">
      <c r="A86" t="s">
        <v>784</v>
      </c>
      <c r="B86">
        <v>140.639509</v>
      </c>
      <c r="C86">
        <v>146.88239999999999</v>
      </c>
      <c r="D86">
        <f t="shared" si="1"/>
        <v>136.88239999999999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3441F-F637-4EAA-B128-8A11529E0C35}">
  <sheetPr>
    <tabColor theme="6" tint="0.79998168889431442"/>
  </sheetPr>
  <dimension ref="A1:I7"/>
  <sheetViews>
    <sheetView workbookViewId="0">
      <selection activeCell="M3" sqref="M3"/>
    </sheetView>
  </sheetViews>
  <sheetFormatPr defaultRowHeight="15"/>
  <cols>
    <col min="1" max="1" width="30.28515625" customWidth="1"/>
  </cols>
  <sheetData>
    <row r="1" spans="1:9">
      <c r="A1" s="123"/>
      <c r="B1" s="124">
        <v>2017</v>
      </c>
      <c r="C1" s="124">
        <v>2018</v>
      </c>
      <c r="D1" s="124">
        <v>2019</v>
      </c>
      <c r="E1" s="124">
        <v>2020</v>
      </c>
      <c r="F1" s="124">
        <v>2021</v>
      </c>
      <c r="G1" s="125">
        <v>2022</v>
      </c>
      <c r="H1" s="125">
        <v>2023</v>
      </c>
      <c r="I1" s="126" t="s">
        <v>1138</v>
      </c>
    </row>
    <row r="2" spans="1:9" ht="16.5">
      <c r="A2" s="127" t="s">
        <v>1139</v>
      </c>
      <c r="B2" s="128">
        <v>0.3</v>
      </c>
      <c r="C2" s="128">
        <v>-1.1000000000000001</v>
      </c>
      <c r="D2" s="128">
        <v>0.1</v>
      </c>
      <c r="E2" s="128">
        <v>0.3</v>
      </c>
      <c r="F2" s="128">
        <v>0</v>
      </c>
      <c r="G2" s="129">
        <v>0.24</v>
      </c>
      <c r="H2" s="130">
        <v>-0.56000000000000005</v>
      </c>
      <c r="I2" s="131">
        <v>-0.4</v>
      </c>
    </row>
    <row r="3" spans="1:9" ht="16.5">
      <c r="A3" s="127" t="s">
        <v>1140</v>
      </c>
      <c r="B3" s="128">
        <v>-2.6</v>
      </c>
      <c r="C3" s="128">
        <v>0.2</v>
      </c>
      <c r="D3" s="128">
        <v>1.1000000000000001</v>
      </c>
      <c r="E3" s="128">
        <v>2.8</v>
      </c>
      <c r="F3" s="128">
        <v>-0.8</v>
      </c>
      <c r="G3" s="129">
        <v>-0.56000000000000005</v>
      </c>
      <c r="H3" s="130">
        <v>-0.69</v>
      </c>
      <c r="I3" s="131">
        <v>0.7</v>
      </c>
    </row>
    <row r="4" spans="1:9" ht="16.5">
      <c r="A4" s="132" t="s">
        <v>1141</v>
      </c>
      <c r="B4" s="133">
        <v>-2.5520751821000003</v>
      </c>
      <c r="C4" s="133">
        <v>-2.5645454506999998</v>
      </c>
      <c r="D4" s="133">
        <v>1.5687910762999999</v>
      </c>
      <c r="E4" s="133">
        <v>4.2025479900000002</v>
      </c>
      <c r="F4" s="134">
        <v>-0.75</v>
      </c>
      <c r="G4" s="135">
        <v>-0.1</v>
      </c>
      <c r="H4" s="130">
        <v>-1.26</v>
      </c>
      <c r="I4" s="136">
        <v>0.3</v>
      </c>
    </row>
    <row r="5" spans="1:9" ht="16.5">
      <c r="A5" s="132" t="s">
        <v>1142</v>
      </c>
      <c r="H5" s="130">
        <v>-1.3</v>
      </c>
      <c r="I5">
        <v>1.3</v>
      </c>
    </row>
    <row r="7" spans="1:9">
      <c r="A7" t="s">
        <v>1143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E28"/>
  <sheetViews>
    <sheetView workbookViewId="0">
      <selection activeCell="O17" sqref="O17"/>
    </sheetView>
  </sheetViews>
  <sheetFormatPr defaultRowHeight="15"/>
  <sheetData>
    <row r="1" spans="1:5">
      <c r="A1" t="s">
        <v>181</v>
      </c>
      <c r="B1" t="s">
        <v>978</v>
      </c>
      <c r="E1" s="22" t="s">
        <v>979</v>
      </c>
    </row>
    <row r="2" spans="1:5">
      <c r="A2" t="s">
        <v>844</v>
      </c>
      <c r="B2">
        <v>21.8</v>
      </c>
      <c r="E2" s="21" t="s">
        <v>903</v>
      </c>
    </row>
    <row r="3" spans="1:5">
      <c r="A3" t="s">
        <v>845</v>
      </c>
      <c r="B3">
        <v>20.5</v>
      </c>
    </row>
    <row r="4" spans="1:5">
      <c r="A4" t="s">
        <v>846</v>
      </c>
      <c r="B4">
        <v>19.899999999999999</v>
      </c>
    </row>
    <row r="5" spans="1:5">
      <c r="A5" t="s">
        <v>847</v>
      </c>
      <c r="B5">
        <v>20.6</v>
      </c>
    </row>
    <row r="6" spans="1:5">
      <c r="A6" t="s">
        <v>848</v>
      </c>
      <c r="B6">
        <v>20</v>
      </c>
    </row>
    <row r="7" spans="1:5">
      <c r="A7" t="s">
        <v>849</v>
      </c>
      <c r="B7">
        <v>19.399999999999999</v>
      </c>
    </row>
    <row r="8" spans="1:5">
      <c r="A8" t="s">
        <v>850</v>
      </c>
      <c r="B8">
        <v>17.600000000000001</v>
      </c>
    </row>
    <row r="9" spans="1:5">
      <c r="A9" t="s">
        <v>851</v>
      </c>
      <c r="B9">
        <v>18.399999999999999</v>
      </c>
    </row>
    <row r="10" spans="1:5">
      <c r="A10" t="s">
        <v>852</v>
      </c>
      <c r="B10">
        <v>21.5</v>
      </c>
    </row>
    <row r="11" spans="1:5">
      <c r="A11" t="s">
        <v>853</v>
      </c>
      <c r="B11">
        <v>16.899999999999999</v>
      </c>
    </row>
    <row r="12" spans="1:5">
      <c r="A12" t="s">
        <v>854</v>
      </c>
      <c r="B12">
        <v>17.399999999999999</v>
      </c>
    </row>
    <row r="13" spans="1:5">
      <c r="A13" t="s">
        <v>855</v>
      </c>
      <c r="B13">
        <v>17.2</v>
      </c>
    </row>
    <row r="14" spans="1:5">
      <c r="A14" t="s">
        <v>856</v>
      </c>
      <c r="B14">
        <v>19.7</v>
      </c>
    </row>
    <row r="15" spans="1:5">
      <c r="A15" t="s">
        <v>857</v>
      </c>
      <c r="B15">
        <v>17.5</v>
      </c>
    </row>
    <row r="16" spans="1:5">
      <c r="A16" t="s">
        <v>858</v>
      </c>
      <c r="B16">
        <v>18.100000000000001</v>
      </c>
    </row>
    <row r="17" spans="1:2">
      <c r="A17" t="s">
        <v>859</v>
      </c>
      <c r="B17">
        <v>16</v>
      </c>
    </row>
    <row r="18" spans="1:2">
      <c r="A18" t="s">
        <v>860</v>
      </c>
      <c r="B18">
        <v>16.7</v>
      </c>
    </row>
    <row r="19" spans="1:2">
      <c r="A19" t="s">
        <v>861</v>
      </c>
      <c r="B19">
        <v>14.5</v>
      </c>
    </row>
    <row r="20" spans="1:2">
      <c r="A20" t="s">
        <v>862</v>
      </c>
      <c r="B20">
        <v>15</v>
      </c>
    </row>
    <row r="21" spans="1:2">
      <c r="A21" t="s">
        <v>863</v>
      </c>
      <c r="B21">
        <v>14.3</v>
      </c>
    </row>
    <row r="22" spans="1:2">
      <c r="A22" t="s">
        <v>864</v>
      </c>
      <c r="B22">
        <v>14.8</v>
      </c>
    </row>
    <row r="23" spans="1:2">
      <c r="A23" t="s">
        <v>785</v>
      </c>
      <c r="B23">
        <v>13</v>
      </c>
    </row>
    <row r="24" spans="1:2">
      <c r="A24" t="s">
        <v>778</v>
      </c>
      <c r="B24">
        <v>11.6</v>
      </c>
    </row>
    <row r="25" spans="1:2">
      <c r="A25" t="s">
        <v>779</v>
      </c>
      <c r="B25">
        <v>12.7</v>
      </c>
    </row>
    <row r="26" spans="1:2">
      <c r="A26" t="s">
        <v>780</v>
      </c>
      <c r="B26">
        <v>13.7</v>
      </c>
    </row>
    <row r="27" spans="1:2">
      <c r="A27" t="s">
        <v>781</v>
      </c>
      <c r="B27">
        <v>11.7</v>
      </c>
    </row>
    <row r="28" spans="1:2">
      <c r="A28" t="s">
        <v>782</v>
      </c>
      <c r="B28">
        <v>12</v>
      </c>
    </row>
  </sheetData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8"/>
  <sheetViews>
    <sheetView topLeftCell="E1" zoomScale="70" zoomScaleNormal="70" workbookViewId="0">
      <selection activeCell="F2" sqref="F2"/>
    </sheetView>
  </sheetViews>
  <sheetFormatPr defaultRowHeight="15"/>
  <sheetData>
    <row r="1" spans="1:6">
      <c r="A1" t="s">
        <v>181</v>
      </c>
      <c r="B1" t="s">
        <v>980</v>
      </c>
      <c r="C1" t="s">
        <v>981</v>
      </c>
      <c r="D1" t="s">
        <v>982</v>
      </c>
      <c r="F1" s="22" t="s">
        <v>983</v>
      </c>
    </row>
    <row r="2" spans="1:6">
      <c r="A2">
        <v>2017</v>
      </c>
      <c r="B2" s="2">
        <v>10.772</v>
      </c>
      <c r="C2" s="2">
        <v>10.423</v>
      </c>
      <c r="D2" s="2">
        <v>0.34899999999999998</v>
      </c>
      <c r="F2" s="21" t="s">
        <v>984</v>
      </c>
    </row>
    <row r="3" spans="1:6">
      <c r="A3">
        <v>2018</v>
      </c>
      <c r="B3" s="2">
        <v>27.24</v>
      </c>
      <c r="C3" s="2">
        <v>24.474</v>
      </c>
      <c r="D3" s="2">
        <v>3.1150000000000002</v>
      </c>
    </row>
    <row r="4" spans="1:6">
      <c r="A4">
        <v>2019</v>
      </c>
      <c r="B4" s="2">
        <v>32.115000000000002</v>
      </c>
      <c r="C4" s="2">
        <v>32.325000000000003</v>
      </c>
      <c r="D4" s="2">
        <v>2.9049999999999998</v>
      </c>
    </row>
    <row r="5" spans="1:6">
      <c r="A5">
        <v>2020</v>
      </c>
      <c r="B5" s="2">
        <v>3.0710000000000002</v>
      </c>
      <c r="C5" s="2">
        <v>5.5519999999999996</v>
      </c>
      <c r="D5" s="2">
        <v>0.42399999999999999</v>
      </c>
    </row>
    <row r="6" spans="1:6">
      <c r="A6">
        <v>2021</v>
      </c>
      <c r="B6" s="2">
        <v>21.073</v>
      </c>
      <c r="C6" s="2">
        <v>19.457999999999998</v>
      </c>
      <c r="D6" s="2">
        <v>2.0390000000000001</v>
      </c>
    </row>
    <row r="7" spans="1:6">
      <c r="A7">
        <v>2022</v>
      </c>
      <c r="B7" s="2">
        <v>21.591000000000001</v>
      </c>
      <c r="C7" s="2">
        <v>20.602</v>
      </c>
      <c r="D7" s="2">
        <v>3.028</v>
      </c>
    </row>
    <row r="8" spans="1:6">
      <c r="A8">
        <v>2023</v>
      </c>
      <c r="B8" s="2">
        <v>54.582000000000001</v>
      </c>
      <c r="C8" s="2">
        <v>38.087000000000003</v>
      </c>
      <c r="D8" s="2">
        <v>19.523</v>
      </c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BU8"/>
  <sheetViews>
    <sheetView workbookViewId="0">
      <selection activeCell="I23" sqref="I23"/>
    </sheetView>
  </sheetViews>
  <sheetFormatPr defaultRowHeight="15"/>
  <sheetData>
    <row r="1" spans="1:73">
      <c r="B1" s="93">
        <v>43131</v>
      </c>
      <c r="C1" s="93">
        <f>EOMONTH(B1,1)</f>
        <v>43159</v>
      </c>
      <c r="D1" s="93">
        <f t="shared" ref="D1:BO1" si="0">EOMONTH(C1,1)</f>
        <v>43190</v>
      </c>
      <c r="E1" s="93">
        <f t="shared" si="0"/>
        <v>43220</v>
      </c>
      <c r="F1" s="93">
        <f t="shared" si="0"/>
        <v>43251</v>
      </c>
      <c r="G1" s="93">
        <f t="shared" si="0"/>
        <v>43281</v>
      </c>
      <c r="H1" s="93">
        <f t="shared" si="0"/>
        <v>43312</v>
      </c>
      <c r="I1" s="93">
        <f t="shared" si="0"/>
        <v>43343</v>
      </c>
      <c r="J1" s="93">
        <f t="shared" si="0"/>
        <v>43373</v>
      </c>
      <c r="K1" s="93">
        <f t="shared" si="0"/>
        <v>43404</v>
      </c>
      <c r="L1" s="93">
        <f t="shared" si="0"/>
        <v>43434</v>
      </c>
      <c r="M1" s="93">
        <f t="shared" si="0"/>
        <v>43465</v>
      </c>
      <c r="N1" s="93">
        <f t="shared" si="0"/>
        <v>43496</v>
      </c>
      <c r="O1" s="93">
        <f t="shared" si="0"/>
        <v>43524</v>
      </c>
      <c r="P1" s="93">
        <f t="shared" si="0"/>
        <v>43555</v>
      </c>
      <c r="Q1" s="93">
        <f t="shared" si="0"/>
        <v>43585</v>
      </c>
      <c r="R1" s="93">
        <f t="shared" si="0"/>
        <v>43616</v>
      </c>
      <c r="S1" s="93">
        <f t="shared" si="0"/>
        <v>43646</v>
      </c>
      <c r="T1" s="93">
        <f t="shared" si="0"/>
        <v>43677</v>
      </c>
      <c r="U1" s="93">
        <f t="shared" si="0"/>
        <v>43708</v>
      </c>
      <c r="V1" s="93">
        <f t="shared" si="0"/>
        <v>43738</v>
      </c>
      <c r="W1" s="93">
        <f t="shared" si="0"/>
        <v>43769</v>
      </c>
      <c r="X1" s="93">
        <f t="shared" si="0"/>
        <v>43799</v>
      </c>
      <c r="Y1" s="93">
        <f t="shared" si="0"/>
        <v>43830</v>
      </c>
      <c r="Z1" s="93">
        <f t="shared" si="0"/>
        <v>43861</v>
      </c>
      <c r="AA1" s="93">
        <f t="shared" si="0"/>
        <v>43890</v>
      </c>
      <c r="AB1" s="93">
        <f t="shared" si="0"/>
        <v>43921</v>
      </c>
      <c r="AC1" s="93">
        <f t="shared" si="0"/>
        <v>43951</v>
      </c>
      <c r="AD1" s="93">
        <f t="shared" si="0"/>
        <v>43982</v>
      </c>
      <c r="AE1" s="93">
        <f t="shared" si="0"/>
        <v>44012</v>
      </c>
      <c r="AF1" s="93">
        <f t="shared" si="0"/>
        <v>44043</v>
      </c>
      <c r="AG1" s="93">
        <f t="shared" si="0"/>
        <v>44074</v>
      </c>
      <c r="AH1" s="93">
        <f t="shared" si="0"/>
        <v>44104</v>
      </c>
      <c r="AI1" s="93">
        <f t="shared" si="0"/>
        <v>44135</v>
      </c>
      <c r="AJ1" s="93">
        <f t="shared" si="0"/>
        <v>44165</v>
      </c>
      <c r="AK1" s="93">
        <f t="shared" si="0"/>
        <v>44196</v>
      </c>
      <c r="AL1" s="93">
        <f t="shared" si="0"/>
        <v>44227</v>
      </c>
      <c r="AM1" s="93">
        <f t="shared" si="0"/>
        <v>44255</v>
      </c>
      <c r="AN1" s="93">
        <f t="shared" si="0"/>
        <v>44286</v>
      </c>
      <c r="AO1" s="93">
        <f t="shared" si="0"/>
        <v>44316</v>
      </c>
      <c r="AP1" s="93">
        <f t="shared" si="0"/>
        <v>44347</v>
      </c>
      <c r="AQ1" s="93">
        <f t="shared" si="0"/>
        <v>44377</v>
      </c>
      <c r="AR1" s="93">
        <f t="shared" si="0"/>
        <v>44408</v>
      </c>
      <c r="AS1" s="93">
        <f t="shared" si="0"/>
        <v>44439</v>
      </c>
      <c r="AT1" s="93">
        <f t="shared" si="0"/>
        <v>44469</v>
      </c>
      <c r="AU1" s="93">
        <f t="shared" si="0"/>
        <v>44500</v>
      </c>
      <c r="AV1" s="93">
        <f t="shared" si="0"/>
        <v>44530</v>
      </c>
      <c r="AW1" s="93">
        <f t="shared" si="0"/>
        <v>44561</v>
      </c>
      <c r="AX1" s="93">
        <f t="shared" si="0"/>
        <v>44592</v>
      </c>
      <c r="AY1" s="93">
        <f t="shared" si="0"/>
        <v>44620</v>
      </c>
      <c r="AZ1" s="93">
        <f t="shared" si="0"/>
        <v>44651</v>
      </c>
      <c r="BA1" s="93">
        <f t="shared" si="0"/>
        <v>44681</v>
      </c>
      <c r="BB1" s="93">
        <f t="shared" si="0"/>
        <v>44712</v>
      </c>
      <c r="BC1" s="93">
        <f t="shared" si="0"/>
        <v>44742</v>
      </c>
      <c r="BD1" s="93">
        <f t="shared" si="0"/>
        <v>44773</v>
      </c>
      <c r="BE1" s="93">
        <f t="shared" si="0"/>
        <v>44804</v>
      </c>
      <c r="BF1" s="93">
        <f t="shared" si="0"/>
        <v>44834</v>
      </c>
      <c r="BG1" s="93">
        <f t="shared" si="0"/>
        <v>44865</v>
      </c>
      <c r="BH1" s="93">
        <f t="shared" si="0"/>
        <v>44895</v>
      </c>
      <c r="BI1" s="93">
        <f t="shared" si="0"/>
        <v>44926</v>
      </c>
      <c r="BJ1" s="93">
        <f t="shared" si="0"/>
        <v>44957</v>
      </c>
      <c r="BK1" s="93">
        <f t="shared" si="0"/>
        <v>44985</v>
      </c>
      <c r="BL1" s="93">
        <f t="shared" si="0"/>
        <v>45016</v>
      </c>
      <c r="BM1" s="93">
        <f t="shared" si="0"/>
        <v>45046</v>
      </c>
      <c r="BN1" s="93">
        <f t="shared" si="0"/>
        <v>45077</v>
      </c>
      <c r="BO1" s="93">
        <f t="shared" si="0"/>
        <v>45107</v>
      </c>
      <c r="BP1" s="93">
        <f t="shared" ref="BP1:BU1" si="1">EOMONTH(BO1,1)</f>
        <v>45138</v>
      </c>
      <c r="BQ1" s="93">
        <f t="shared" si="1"/>
        <v>45169</v>
      </c>
      <c r="BR1" s="93">
        <f t="shared" si="1"/>
        <v>45199</v>
      </c>
      <c r="BS1" s="93">
        <f t="shared" si="1"/>
        <v>45230</v>
      </c>
      <c r="BT1" s="93">
        <f t="shared" si="1"/>
        <v>45260</v>
      </c>
      <c r="BU1" s="93">
        <f t="shared" si="1"/>
        <v>45291</v>
      </c>
    </row>
    <row r="2" spans="1:73">
      <c r="A2" t="s">
        <v>1059</v>
      </c>
      <c r="B2">
        <v>176878</v>
      </c>
      <c r="C2">
        <v>181682</v>
      </c>
      <c r="D2">
        <v>185823</v>
      </c>
      <c r="E2">
        <v>184577</v>
      </c>
      <c r="F2">
        <v>187698</v>
      </c>
      <c r="G2">
        <v>186199</v>
      </c>
      <c r="H2">
        <v>178483</v>
      </c>
      <c r="I2">
        <v>179658</v>
      </c>
      <c r="J2">
        <v>186020</v>
      </c>
      <c r="K2">
        <v>185822</v>
      </c>
      <c r="L2">
        <v>184578</v>
      </c>
      <c r="M2">
        <v>202679</v>
      </c>
      <c r="N2">
        <v>175738</v>
      </c>
      <c r="O2">
        <v>187122</v>
      </c>
      <c r="P2">
        <v>181035</v>
      </c>
      <c r="Q2">
        <v>178954</v>
      </c>
      <c r="R2">
        <v>182982</v>
      </c>
      <c r="S2">
        <v>180827</v>
      </c>
      <c r="T2">
        <v>180195</v>
      </c>
      <c r="U2">
        <v>184687</v>
      </c>
      <c r="V2">
        <v>184605</v>
      </c>
      <c r="W2">
        <v>188004</v>
      </c>
      <c r="X2">
        <v>189980</v>
      </c>
      <c r="Y2">
        <v>205880</v>
      </c>
      <c r="Z2">
        <v>196263</v>
      </c>
      <c r="AA2">
        <v>201882</v>
      </c>
      <c r="AB2">
        <v>195425</v>
      </c>
      <c r="AC2">
        <v>183842</v>
      </c>
      <c r="AD2">
        <v>202398</v>
      </c>
      <c r="AE2">
        <v>210933</v>
      </c>
      <c r="AF2">
        <v>205543</v>
      </c>
      <c r="AG2">
        <v>209062</v>
      </c>
      <c r="AH2">
        <v>206261</v>
      </c>
      <c r="AI2">
        <v>195615</v>
      </c>
      <c r="AJ2">
        <v>199202</v>
      </c>
      <c r="AK2">
        <v>207005</v>
      </c>
      <c r="AL2">
        <v>193180</v>
      </c>
      <c r="AM2">
        <v>196878</v>
      </c>
      <c r="AN2">
        <v>204315</v>
      </c>
      <c r="AO2">
        <v>204611</v>
      </c>
      <c r="AP2">
        <v>217780</v>
      </c>
      <c r="AQ2">
        <v>215055</v>
      </c>
      <c r="AR2">
        <v>209422</v>
      </c>
      <c r="AS2">
        <v>211339</v>
      </c>
      <c r="AT2">
        <v>212597</v>
      </c>
      <c r="AU2">
        <v>205367</v>
      </c>
      <c r="AV2">
        <v>210440</v>
      </c>
      <c r="AW2">
        <v>221747</v>
      </c>
      <c r="AX2">
        <v>203132</v>
      </c>
      <c r="AY2">
        <v>206035</v>
      </c>
      <c r="AZ2">
        <v>214732</v>
      </c>
      <c r="BA2">
        <v>220094</v>
      </c>
      <c r="BB2">
        <v>225000</v>
      </c>
      <c r="BC2">
        <v>228263</v>
      </c>
      <c r="BD2">
        <v>229740</v>
      </c>
      <c r="BE2">
        <v>233020</v>
      </c>
      <c r="BF2">
        <v>240317</v>
      </c>
      <c r="BG2">
        <v>238411</v>
      </c>
      <c r="BH2">
        <v>248195</v>
      </c>
      <c r="BI2">
        <v>274601</v>
      </c>
      <c r="BJ2">
        <v>237025</v>
      </c>
      <c r="BK2">
        <v>237854</v>
      </c>
      <c r="BL2">
        <v>252610</v>
      </c>
      <c r="BM2">
        <v>245840</v>
      </c>
      <c r="BN2">
        <v>252805</v>
      </c>
      <c r="BO2">
        <v>251750</v>
      </c>
      <c r="BP2">
        <v>250506</v>
      </c>
      <c r="BQ2">
        <v>252984</v>
      </c>
      <c r="BR2">
        <v>256804</v>
      </c>
      <c r="BS2">
        <v>250284</v>
      </c>
      <c r="BT2">
        <v>255494</v>
      </c>
      <c r="BU2">
        <v>269067</v>
      </c>
    </row>
    <row r="3" spans="1:73">
      <c r="A3" t="s">
        <v>1060</v>
      </c>
      <c r="B3">
        <v>293074.96221265785</v>
      </c>
      <c r="C3">
        <v>291943.6002744725</v>
      </c>
      <c r="D3">
        <v>315212.07206209941</v>
      </c>
      <c r="E3">
        <v>293387.52624558512</v>
      </c>
      <c r="F3">
        <v>291690.64</v>
      </c>
      <c r="G3">
        <v>290366.83220813534</v>
      </c>
      <c r="H3">
        <v>296056.61675975373</v>
      </c>
      <c r="I3">
        <v>285177.06820276176</v>
      </c>
      <c r="J3">
        <v>274197.79220094165</v>
      </c>
      <c r="K3">
        <v>285584.5168730286</v>
      </c>
      <c r="L3">
        <v>285029.50112700684</v>
      </c>
      <c r="M3">
        <v>320546.11941962008</v>
      </c>
      <c r="N3">
        <v>275001.22000000003</v>
      </c>
      <c r="O3">
        <v>277926.48800000001</v>
      </c>
      <c r="P3">
        <v>300844.08899999998</v>
      </c>
      <c r="Q3">
        <v>302848.5</v>
      </c>
      <c r="R3">
        <v>301134.12000000005</v>
      </c>
      <c r="S3">
        <v>317969.07199999999</v>
      </c>
      <c r="T3">
        <v>318726.35600000003</v>
      </c>
      <c r="U3">
        <v>307886.79200000002</v>
      </c>
      <c r="V3">
        <v>305739.62599999999</v>
      </c>
      <c r="W3">
        <v>319700.745</v>
      </c>
      <c r="X3">
        <v>320317.33499999996</v>
      </c>
      <c r="Y3">
        <v>385072.08800000005</v>
      </c>
      <c r="Z3">
        <v>309484.625</v>
      </c>
      <c r="AA3">
        <v>306573.28200000001</v>
      </c>
      <c r="AB3">
        <v>288564.83800000005</v>
      </c>
      <c r="AC3">
        <v>268968.462</v>
      </c>
      <c r="AD3">
        <v>274862.45500000002</v>
      </c>
      <c r="AE3">
        <v>306310.82500000001</v>
      </c>
      <c r="AF3">
        <v>290869.45799999998</v>
      </c>
      <c r="AG3">
        <v>280004.00400000002</v>
      </c>
      <c r="AH3">
        <v>278981.14800000004</v>
      </c>
      <c r="AI3">
        <v>277131.19799999997</v>
      </c>
      <c r="AJ3">
        <v>284886.55</v>
      </c>
      <c r="AK3">
        <v>378031.5</v>
      </c>
      <c r="AL3">
        <v>303690.72499999998</v>
      </c>
      <c r="AM3">
        <v>324487.67999999999</v>
      </c>
      <c r="AN3">
        <v>363563.147</v>
      </c>
      <c r="AO3">
        <v>347521.17499999999</v>
      </c>
      <c r="AP3">
        <v>351725.44</v>
      </c>
      <c r="AQ3">
        <v>362395.47399999999</v>
      </c>
      <c r="AR3">
        <v>337634.70399999997</v>
      </c>
      <c r="AS3">
        <v>338331.31199999998</v>
      </c>
      <c r="AT3">
        <v>341683.25</v>
      </c>
      <c r="AU3">
        <v>351363.78200000001</v>
      </c>
      <c r="AV3">
        <v>345804.49599999998</v>
      </c>
      <c r="AW3">
        <v>433209.43400000001</v>
      </c>
      <c r="AX3">
        <v>311626.56</v>
      </c>
      <c r="AY3">
        <v>325756.2</v>
      </c>
      <c r="AZ3">
        <v>286434.45600000001</v>
      </c>
      <c r="BA3">
        <v>358663.52999999997</v>
      </c>
      <c r="BB3">
        <v>423404.99100000004</v>
      </c>
      <c r="BC3">
        <v>463187.78</v>
      </c>
      <c r="BD3">
        <v>426735.23200000002</v>
      </c>
      <c r="BE3">
        <v>412483.00799999997</v>
      </c>
      <c r="BF3">
        <v>428895.72000000003</v>
      </c>
      <c r="BG3">
        <v>388378.24</v>
      </c>
      <c r="BH3">
        <v>391519.05</v>
      </c>
      <c r="BI3">
        <v>436213.36400000006</v>
      </c>
      <c r="BJ3">
        <v>320851.75199999998</v>
      </c>
      <c r="BK3">
        <v>318361.52399999998</v>
      </c>
      <c r="BL3">
        <v>335040.93</v>
      </c>
      <c r="BM3">
        <v>314327.06400000001</v>
      </c>
      <c r="BN3">
        <v>329692.31199999998</v>
      </c>
      <c r="BO3">
        <v>322415.14300000004</v>
      </c>
      <c r="BP3">
        <v>296653.98</v>
      </c>
      <c r="BQ3">
        <v>284931.908</v>
      </c>
      <c r="BR3">
        <v>279402.8</v>
      </c>
      <c r="BS3">
        <v>300797.39799999999</v>
      </c>
      <c r="BT3">
        <v>319875.21399999998</v>
      </c>
      <c r="BU3">
        <v>390787.875</v>
      </c>
    </row>
    <row r="4" spans="1:73">
      <c r="A4" t="s">
        <v>1061</v>
      </c>
      <c r="B4">
        <v>65.693281364928282</v>
      </c>
      <c r="C4">
        <v>60.689336463971387</v>
      </c>
      <c r="D4">
        <v>69.6302783089819</v>
      </c>
      <c r="E4">
        <v>58.951292005821472</v>
      </c>
      <c r="F4">
        <v>55.404234461741737</v>
      </c>
      <c r="G4">
        <v>55.944356418743013</v>
      </c>
      <c r="H4">
        <v>65.873846114057784</v>
      </c>
      <c r="I4">
        <v>58.73329782295346</v>
      </c>
      <c r="J4">
        <v>47.40231813834086</v>
      </c>
      <c r="K4">
        <v>53.687139775176576</v>
      </c>
      <c r="L4">
        <v>54.422250282810978</v>
      </c>
      <c r="M4">
        <v>58.154579122464611</v>
      </c>
      <c r="N4">
        <v>56.483640419260496</v>
      </c>
      <c r="O4">
        <v>48.526890477870069</v>
      </c>
      <c r="P4">
        <v>66.180069599801129</v>
      </c>
      <c r="Q4">
        <v>69.232596086145037</v>
      </c>
      <c r="R4">
        <v>64.570351182083527</v>
      </c>
      <c r="S4">
        <v>75.841590028037842</v>
      </c>
      <c r="T4">
        <v>76.878579316851216</v>
      </c>
      <c r="U4">
        <v>66.707343776226821</v>
      </c>
      <c r="V4">
        <v>65.618280111589598</v>
      </c>
      <c r="W4">
        <v>70.049969681496123</v>
      </c>
      <c r="X4">
        <v>68.605819033582463</v>
      </c>
      <c r="Y4">
        <v>87.037151738877014</v>
      </c>
      <c r="Z4">
        <v>57.688726351884981</v>
      </c>
      <c r="AA4">
        <v>51.857660415490244</v>
      </c>
      <c r="AB4">
        <v>47.660144812587987</v>
      </c>
      <c r="AC4">
        <v>46.30414268774274</v>
      </c>
      <c r="AD4">
        <v>35.802950127965715</v>
      </c>
      <c r="AE4">
        <v>45.217118705939811</v>
      </c>
      <c r="AF4">
        <v>41.512704397619956</v>
      </c>
      <c r="AG4">
        <v>33.933476193665058</v>
      </c>
      <c r="AH4">
        <v>35.256373235851697</v>
      </c>
      <c r="AI4">
        <v>41.671752166244914</v>
      </c>
      <c r="AJ4">
        <v>43.013900462846749</v>
      </c>
      <c r="AK4">
        <v>82.619501944397484</v>
      </c>
      <c r="AL4">
        <v>57.206090174966334</v>
      </c>
      <c r="AM4">
        <v>64.816627556151531</v>
      </c>
      <c r="AN4">
        <v>77.942464821476648</v>
      </c>
      <c r="AO4">
        <v>69.844815283635768</v>
      </c>
      <c r="AP4">
        <v>61.504931582330784</v>
      </c>
      <c r="AQ4">
        <v>68.512926460672844</v>
      </c>
      <c r="AR4">
        <v>61.222175320644425</v>
      </c>
      <c r="AS4">
        <v>60.089388139434732</v>
      </c>
      <c r="AT4">
        <v>60.718754262760058</v>
      </c>
      <c r="AU4">
        <v>71.090672795531901</v>
      </c>
      <c r="AV4">
        <v>64.324508648545873</v>
      </c>
      <c r="AW4">
        <v>95.362026994728211</v>
      </c>
      <c r="AX4">
        <v>53.410865840931024</v>
      </c>
      <c r="AY4">
        <v>58.107214793603021</v>
      </c>
      <c r="AZ4">
        <v>33.39160255574393</v>
      </c>
      <c r="BA4">
        <v>62.959249229874501</v>
      </c>
      <c r="BB4">
        <v>88.179996000000017</v>
      </c>
      <c r="BC4">
        <v>102.91846685621411</v>
      </c>
      <c r="BD4">
        <v>85.747032297379661</v>
      </c>
      <c r="BE4">
        <v>77.016139387177077</v>
      </c>
      <c r="BF4">
        <v>78.470819792191179</v>
      </c>
      <c r="BG4">
        <v>62.902819081334314</v>
      </c>
      <c r="BH4">
        <v>57.746550091661788</v>
      </c>
      <c r="BI4">
        <v>58.85352347587957</v>
      </c>
      <c r="BJ4">
        <v>35.366206940196179</v>
      </c>
      <c r="BK4">
        <v>33.847454320717731</v>
      </c>
      <c r="BL4">
        <v>32.631697082459112</v>
      </c>
      <c r="BM4">
        <v>27.85838919622519</v>
      </c>
      <c r="BN4">
        <v>30.41368327366942</v>
      </c>
      <c r="BO4">
        <v>28.069570208540227</v>
      </c>
      <c r="BP4">
        <v>18.421906062130233</v>
      </c>
      <c r="BQ4">
        <v>12.628430256458898</v>
      </c>
      <c r="BR4">
        <v>8.8000186912976233</v>
      </c>
      <c r="BS4">
        <v>20.182431957296501</v>
      </c>
      <c r="BT4">
        <v>25.198718560905547</v>
      </c>
      <c r="BU4">
        <v>45.238128421545554</v>
      </c>
    </row>
    <row r="7" spans="1:73">
      <c r="A7" s="78" t="s">
        <v>1057</v>
      </c>
    </row>
    <row r="8" spans="1:73">
      <c r="A8" s="79" t="s">
        <v>1058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5"/>
  <sheetViews>
    <sheetView tabSelected="1" zoomScale="89" zoomScaleNormal="70" workbookViewId="0">
      <selection activeCell="H29" sqref="H29"/>
    </sheetView>
  </sheetViews>
  <sheetFormatPr defaultRowHeight="15"/>
  <cols>
    <col min="1" max="1" width="10.28515625" customWidth="1"/>
    <col min="2" max="2" width="5" customWidth="1"/>
    <col min="3" max="3" width="19.7109375" bestFit="1" customWidth="1"/>
    <col min="4" max="9" width="9" customWidth="1"/>
  </cols>
  <sheetData>
    <row r="1" spans="1:11">
      <c r="B1" t="s">
        <v>3</v>
      </c>
      <c r="C1" t="s">
        <v>890</v>
      </c>
      <c r="D1" t="s">
        <v>2</v>
      </c>
      <c r="E1" t="s">
        <v>891</v>
      </c>
      <c r="F1" t="s">
        <v>892</v>
      </c>
      <c r="G1" t="s">
        <v>893</v>
      </c>
      <c r="H1" t="s">
        <v>894</v>
      </c>
      <c r="I1" t="s">
        <v>895</v>
      </c>
      <c r="K1" s="82" t="s">
        <v>896</v>
      </c>
    </row>
    <row r="2" spans="1:11">
      <c r="A2" s="3">
        <v>43466</v>
      </c>
      <c r="C2" s="6">
        <v>2.764135</v>
      </c>
      <c r="D2" s="5">
        <v>102.878</v>
      </c>
      <c r="E2" s="5">
        <v>260.76600000000002</v>
      </c>
      <c r="H2" s="2">
        <v>3.8</v>
      </c>
      <c r="I2">
        <v>2</v>
      </c>
      <c r="K2" s="82" t="s">
        <v>897</v>
      </c>
    </row>
    <row r="3" spans="1:11">
      <c r="A3" s="3">
        <v>43497</v>
      </c>
      <c r="B3" s="4"/>
      <c r="C3" s="6">
        <v>2.6901579999999998</v>
      </c>
      <c r="D3" s="5">
        <v>102.959</v>
      </c>
      <c r="E3" s="5">
        <v>261.18599999999998</v>
      </c>
      <c r="H3" s="2">
        <v>3.4</v>
      </c>
      <c r="I3">
        <v>2</v>
      </c>
    </row>
    <row r="4" spans="1:11">
      <c r="A4" s="3">
        <v>43525</v>
      </c>
      <c r="B4" s="4"/>
      <c r="C4" s="6">
        <v>2.552654</v>
      </c>
      <c r="D4" s="5">
        <v>103.04900000000001</v>
      </c>
      <c r="E4" s="5">
        <v>261.56700000000001</v>
      </c>
      <c r="H4" s="2">
        <v>3.5</v>
      </c>
      <c r="I4">
        <v>2</v>
      </c>
    </row>
    <row r="5" spans="1:11">
      <c r="A5" s="3">
        <v>43556</v>
      </c>
      <c r="B5" s="4"/>
      <c r="C5" s="6">
        <v>2.6247129999999999</v>
      </c>
      <c r="D5" s="5">
        <v>103.274</v>
      </c>
      <c r="E5" s="5">
        <v>261.99700000000001</v>
      </c>
      <c r="F5">
        <f t="shared" ref="F5:F36" si="0">4*(D5/D2*100-100)</f>
        <v>1.539687785532351</v>
      </c>
      <c r="G5">
        <f t="shared" ref="G5:G36" si="1">4*(E5/E2*100-100)</f>
        <v>1.8882829816770368</v>
      </c>
      <c r="H5" s="2">
        <v>3.6</v>
      </c>
      <c r="I5">
        <v>2</v>
      </c>
    </row>
    <row r="6" spans="1:11">
      <c r="A6" s="3">
        <v>43586</v>
      </c>
      <c r="B6" s="4"/>
      <c r="C6" s="6">
        <v>2.3855369999999998</v>
      </c>
      <c r="D6" s="5">
        <v>103.381</v>
      </c>
      <c r="E6" s="5">
        <v>262.21699999999998</v>
      </c>
      <c r="F6">
        <f t="shared" si="0"/>
        <v>1.6394875630105616</v>
      </c>
      <c r="G6">
        <f t="shared" si="1"/>
        <v>1.5789513986201769</v>
      </c>
      <c r="H6" s="2">
        <v>3.7</v>
      </c>
      <c r="I6">
        <v>2</v>
      </c>
    </row>
    <row r="7" spans="1:11">
      <c r="A7" s="3">
        <v>43617</v>
      </c>
      <c r="B7" s="4">
        <v>2019</v>
      </c>
      <c r="C7" s="6">
        <v>2.5649359999999999</v>
      </c>
      <c r="D7" s="5">
        <v>103.586</v>
      </c>
      <c r="E7" s="5">
        <v>262.73899999999998</v>
      </c>
      <c r="F7">
        <f t="shared" si="0"/>
        <v>2.0844452639036035</v>
      </c>
      <c r="G7">
        <f t="shared" si="1"/>
        <v>1.7922750194022683</v>
      </c>
      <c r="H7" s="2">
        <v>3.9</v>
      </c>
      <c r="I7">
        <v>2</v>
      </c>
    </row>
    <row r="8" spans="1:11">
      <c r="A8" s="3">
        <v>43647</v>
      </c>
      <c r="B8" s="4"/>
      <c r="C8" s="6">
        <v>2.6220180000000002</v>
      </c>
      <c r="D8" s="5">
        <v>103.706</v>
      </c>
      <c r="E8" s="5">
        <v>263.27999999999997</v>
      </c>
      <c r="F8">
        <f t="shared" si="0"/>
        <v>1.673218815965356</v>
      </c>
      <c r="G8">
        <f t="shared" si="1"/>
        <v>1.9588010549738328</v>
      </c>
      <c r="H8" s="2">
        <v>3.9</v>
      </c>
      <c r="I8">
        <v>2</v>
      </c>
    </row>
    <row r="9" spans="1:11">
      <c r="A9" s="3">
        <v>43678</v>
      </c>
      <c r="B9" s="4"/>
      <c r="C9" s="6">
        <v>3.1642250000000001</v>
      </c>
      <c r="D9" s="5">
        <v>103.81100000000001</v>
      </c>
      <c r="E9" s="5">
        <v>263.87700000000001</v>
      </c>
      <c r="F9">
        <f t="shared" si="0"/>
        <v>1.6637486578771927</v>
      </c>
      <c r="G9">
        <f t="shared" si="1"/>
        <v>2.5322538203091653</v>
      </c>
      <c r="H9" s="2">
        <v>3.7</v>
      </c>
      <c r="I9">
        <v>2</v>
      </c>
    </row>
    <row r="10" spans="1:11">
      <c r="A10" s="3">
        <v>43709</v>
      </c>
      <c r="B10" s="4"/>
      <c r="C10" s="6">
        <v>2.983384</v>
      </c>
      <c r="D10" s="5">
        <v>103.889</v>
      </c>
      <c r="E10" s="5">
        <v>264.38799999999998</v>
      </c>
      <c r="F10">
        <f t="shared" si="0"/>
        <v>1.1700422837062661</v>
      </c>
      <c r="G10">
        <f t="shared" si="1"/>
        <v>2.5104761759768621</v>
      </c>
      <c r="H10" s="2">
        <v>3.6</v>
      </c>
      <c r="I10">
        <v>2</v>
      </c>
    </row>
    <row r="11" spans="1:11">
      <c r="A11" s="3">
        <v>43739</v>
      </c>
      <c r="B11" s="4"/>
      <c r="C11" s="6">
        <v>3.0831499999999998</v>
      </c>
      <c r="D11" s="5">
        <v>104.048</v>
      </c>
      <c r="E11" s="5">
        <v>264.97000000000003</v>
      </c>
      <c r="F11">
        <f t="shared" si="0"/>
        <v>1.3191136481977424</v>
      </c>
      <c r="G11">
        <f t="shared" si="1"/>
        <v>2.5676086295959522</v>
      </c>
      <c r="H11" s="2">
        <v>3.5</v>
      </c>
      <c r="I11">
        <v>2</v>
      </c>
    </row>
    <row r="12" spans="1:11">
      <c r="A12" s="3">
        <v>43770</v>
      </c>
      <c r="B12" s="4"/>
      <c r="C12" s="6">
        <v>2.8743720000000001</v>
      </c>
      <c r="D12" s="5">
        <v>104.066</v>
      </c>
      <c r="E12" s="5">
        <v>265.548</v>
      </c>
      <c r="F12">
        <f t="shared" si="0"/>
        <v>0.98255483522933673</v>
      </c>
      <c r="G12">
        <f t="shared" si="1"/>
        <v>2.5329983287668369</v>
      </c>
      <c r="H12" s="2">
        <v>3.7</v>
      </c>
      <c r="I12">
        <v>2</v>
      </c>
    </row>
    <row r="13" spans="1:11">
      <c r="A13" s="3">
        <v>43800</v>
      </c>
      <c r="B13" s="4"/>
      <c r="C13" s="6">
        <v>2.9034759999999999</v>
      </c>
      <c r="D13" s="5">
        <v>104.279</v>
      </c>
      <c r="E13" s="5">
        <v>266.02</v>
      </c>
      <c r="F13">
        <f t="shared" si="0"/>
        <v>1.501602672082754</v>
      </c>
      <c r="G13">
        <f t="shared" si="1"/>
        <v>2.4690984462229721</v>
      </c>
      <c r="H13" s="2">
        <v>3.7</v>
      </c>
      <c r="I13">
        <v>2</v>
      </c>
    </row>
    <row r="14" spans="1:11">
      <c r="A14" s="3">
        <v>43831</v>
      </c>
      <c r="C14" s="6">
        <v>2.837968</v>
      </c>
      <c r="D14" s="5">
        <v>104.47499999999999</v>
      </c>
      <c r="E14" s="5">
        <v>266.69799999999998</v>
      </c>
      <c r="F14">
        <f t="shared" si="0"/>
        <v>1.6415500538212768</v>
      </c>
      <c r="G14">
        <f t="shared" si="1"/>
        <v>2.6085971996828903</v>
      </c>
      <c r="H14" s="2">
        <v>3.8</v>
      </c>
      <c r="I14">
        <v>2</v>
      </c>
    </row>
    <row r="15" spans="1:11">
      <c r="A15" s="3">
        <v>43862</v>
      </c>
      <c r="B15" s="4"/>
      <c r="C15" s="6">
        <v>2.7419120000000001</v>
      </c>
      <c r="D15" s="5">
        <v>104.664</v>
      </c>
      <c r="E15" s="5">
        <v>267.40199999999999</v>
      </c>
      <c r="F15">
        <f t="shared" si="0"/>
        <v>2.2985413103223209</v>
      </c>
      <c r="G15">
        <f t="shared" si="1"/>
        <v>2.7927154412761865</v>
      </c>
      <c r="H15" s="2">
        <v>3.7</v>
      </c>
      <c r="I15">
        <v>2</v>
      </c>
    </row>
    <row r="16" spans="1:11">
      <c r="A16" s="3">
        <v>43891</v>
      </c>
      <c r="B16" s="4"/>
      <c r="C16" s="6">
        <v>2.0342210000000001</v>
      </c>
      <c r="D16" s="5">
        <v>104.586</v>
      </c>
      <c r="E16" s="5">
        <v>267.06799999999998</v>
      </c>
      <c r="F16">
        <f t="shared" si="0"/>
        <v>1.1776100653056005</v>
      </c>
      <c r="G16">
        <f t="shared" si="1"/>
        <v>1.5758213668145231</v>
      </c>
      <c r="H16" s="2">
        <v>3.5</v>
      </c>
      <c r="I16">
        <v>2</v>
      </c>
    </row>
    <row r="17" spans="1:10">
      <c r="A17" s="3">
        <v>43922</v>
      </c>
      <c r="B17" s="4"/>
      <c r="C17" s="6">
        <v>0.3836907</v>
      </c>
      <c r="D17" s="5">
        <v>104.23699999999999</v>
      </c>
      <c r="E17" s="5">
        <v>265.79599999999999</v>
      </c>
      <c r="F17">
        <f t="shared" si="0"/>
        <v>-0.911222780569517</v>
      </c>
      <c r="G17">
        <f t="shared" si="1"/>
        <v>-1.352841041177669</v>
      </c>
      <c r="H17" s="2">
        <v>3.3</v>
      </c>
      <c r="I17">
        <v>2</v>
      </c>
    </row>
    <row r="18" spans="1:10">
      <c r="A18" s="3">
        <v>43952</v>
      </c>
      <c r="B18" s="4"/>
      <c r="C18" s="6">
        <v>-0.35941089999999998</v>
      </c>
      <c r="D18" s="5">
        <v>104.364</v>
      </c>
      <c r="E18" s="5">
        <v>265.46100000000001</v>
      </c>
      <c r="F18">
        <f t="shared" si="0"/>
        <v>-1.1465260261408048</v>
      </c>
      <c r="G18">
        <f t="shared" si="1"/>
        <v>-2.9034936163528755</v>
      </c>
      <c r="H18" s="2">
        <v>3.5</v>
      </c>
      <c r="I18">
        <v>2</v>
      </c>
      <c r="J18" s="77"/>
    </row>
    <row r="19" spans="1:10">
      <c r="A19" s="3">
        <v>43983</v>
      </c>
      <c r="B19" s="4">
        <v>2020</v>
      </c>
      <c r="C19" s="6">
        <v>0.46798669999999998</v>
      </c>
      <c r="D19" s="5">
        <v>104.527</v>
      </c>
      <c r="E19" s="5">
        <v>265.839</v>
      </c>
      <c r="F19">
        <f t="shared" si="0"/>
        <v>-0.22565161685122348</v>
      </c>
      <c r="G19">
        <f t="shared" si="1"/>
        <v>-1.8407297017988071</v>
      </c>
      <c r="H19" s="2">
        <v>3.8</v>
      </c>
      <c r="I19">
        <v>2</v>
      </c>
    </row>
    <row r="20" spans="1:10">
      <c r="A20" s="3">
        <v>44013</v>
      </c>
      <c r="B20" s="4"/>
      <c r="C20" s="6">
        <v>3.1846549999999998</v>
      </c>
      <c r="D20" s="5">
        <v>104.913</v>
      </c>
      <c r="E20" s="5">
        <v>267.37299999999999</v>
      </c>
      <c r="F20">
        <f t="shared" si="0"/>
        <v>2.5940884714640333</v>
      </c>
      <c r="G20">
        <f t="shared" si="1"/>
        <v>2.3732486568646323</v>
      </c>
      <c r="H20" s="2">
        <v>3.9</v>
      </c>
      <c r="I20">
        <v>2</v>
      </c>
    </row>
    <row r="21" spans="1:10">
      <c r="A21" s="3">
        <v>44044</v>
      </c>
      <c r="B21" s="4"/>
      <c r="C21" s="6">
        <v>4.0455699999999997</v>
      </c>
      <c r="D21" s="5">
        <v>105.229</v>
      </c>
      <c r="E21" s="5">
        <v>268.39</v>
      </c>
      <c r="F21">
        <f t="shared" si="0"/>
        <v>3.3153194588171573</v>
      </c>
      <c r="G21">
        <f t="shared" si="1"/>
        <v>4.4134543303912892</v>
      </c>
      <c r="H21" s="2">
        <v>3.5</v>
      </c>
      <c r="I21">
        <v>2</v>
      </c>
    </row>
    <row r="22" spans="1:10">
      <c r="A22" s="3">
        <v>44075</v>
      </c>
      <c r="B22" s="4"/>
      <c r="C22" s="6">
        <v>3.1323120000000002</v>
      </c>
      <c r="D22" s="5">
        <v>105.39</v>
      </c>
      <c r="E22" s="5">
        <v>268.89999999999998</v>
      </c>
      <c r="F22">
        <f t="shared" si="0"/>
        <v>3.3024960058166357</v>
      </c>
      <c r="G22">
        <f t="shared" si="1"/>
        <v>4.605795236966685</v>
      </c>
      <c r="H22" s="2">
        <v>3.5</v>
      </c>
      <c r="I22">
        <v>2</v>
      </c>
    </row>
    <row r="23" spans="1:10">
      <c r="A23" s="3">
        <v>44105</v>
      </c>
      <c r="B23" s="4"/>
      <c r="C23" s="6">
        <v>1.3518840000000001</v>
      </c>
      <c r="D23" s="5">
        <v>105.47</v>
      </c>
      <c r="E23" s="5">
        <v>269.27999999999997</v>
      </c>
      <c r="F23">
        <f t="shared" si="0"/>
        <v>2.1236643695252724</v>
      </c>
      <c r="G23">
        <f t="shared" si="1"/>
        <v>2.8529432665228001</v>
      </c>
      <c r="H23" s="2">
        <v>3.5</v>
      </c>
      <c r="I23">
        <v>2</v>
      </c>
    </row>
    <row r="24" spans="1:10">
      <c r="A24" s="3">
        <v>44136</v>
      </c>
      <c r="B24" s="4"/>
      <c r="C24" s="6">
        <v>1.2028239999999999</v>
      </c>
      <c r="D24" s="5">
        <v>105.55200000000001</v>
      </c>
      <c r="E24" s="5">
        <v>269.96699999999998</v>
      </c>
      <c r="F24">
        <f t="shared" si="0"/>
        <v>1.2277984205875327</v>
      </c>
      <c r="G24">
        <f t="shared" si="1"/>
        <v>2.3503111144230502</v>
      </c>
      <c r="H24" s="2">
        <v>3.7</v>
      </c>
      <c r="I24">
        <v>2</v>
      </c>
    </row>
    <row r="25" spans="1:10">
      <c r="A25" s="3">
        <v>44166</v>
      </c>
      <c r="B25" s="4"/>
      <c r="C25" s="6">
        <v>1.62974</v>
      </c>
      <c r="D25" s="5">
        <v>105.899</v>
      </c>
      <c r="E25" s="5">
        <v>270.33999999999997</v>
      </c>
      <c r="F25">
        <f t="shared" si="0"/>
        <v>1.9318720941266179</v>
      </c>
      <c r="G25">
        <f t="shared" si="1"/>
        <v>2.1420602454443838</v>
      </c>
      <c r="H25" s="2">
        <v>3.4</v>
      </c>
      <c r="I25">
        <v>2</v>
      </c>
    </row>
    <row r="26" spans="1:10">
      <c r="A26" s="3">
        <v>44197</v>
      </c>
      <c r="C26" s="6">
        <v>1.595782</v>
      </c>
      <c r="D26" s="5">
        <v>106.267</v>
      </c>
      <c r="E26" s="5">
        <v>270.42200000000003</v>
      </c>
      <c r="F26">
        <f t="shared" si="0"/>
        <v>3.0226604721721628</v>
      </c>
      <c r="G26">
        <f t="shared" si="1"/>
        <v>1.6963755199050183</v>
      </c>
      <c r="H26" s="2">
        <v>3.4</v>
      </c>
      <c r="I26">
        <v>2</v>
      </c>
    </row>
    <row r="27" spans="1:10">
      <c r="A27" s="3">
        <v>44228</v>
      </c>
      <c r="B27" s="4"/>
      <c r="C27" s="6">
        <v>1.5908659999999999</v>
      </c>
      <c r="D27" s="5">
        <v>106.499</v>
      </c>
      <c r="E27" s="5">
        <v>270.81299999999999</v>
      </c>
      <c r="F27">
        <f t="shared" si="0"/>
        <v>3.5887524632408372</v>
      </c>
      <c r="G27">
        <f t="shared" si="1"/>
        <v>1.2534865372434751</v>
      </c>
      <c r="H27" s="2">
        <v>3.4</v>
      </c>
      <c r="I27">
        <v>2</v>
      </c>
    </row>
    <row r="28" spans="1:10">
      <c r="A28" s="3">
        <v>44256</v>
      </c>
      <c r="B28" s="4"/>
      <c r="C28" s="6">
        <v>1.8794839999999999</v>
      </c>
      <c r="D28" s="5">
        <v>106.94499999999999</v>
      </c>
      <c r="E28" s="5">
        <v>271.46100000000001</v>
      </c>
      <c r="F28">
        <f t="shared" si="0"/>
        <v>3.9509343808723543</v>
      </c>
      <c r="G28">
        <f t="shared" si="1"/>
        <v>1.6586520677665817</v>
      </c>
      <c r="H28" s="2">
        <v>3.4</v>
      </c>
      <c r="I28">
        <v>2</v>
      </c>
    </row>
    <row r="29" spans="1:10">
      <c r="A29" s="3">
        <v>44287</v>
      </c>
      <c r="B29" s="4"/>
      <c r="C29" s="6">
        <v>3.2542249999999999</v>
      </c>
      <c r="D29" s="5">
        <v>107.59399999999999</v>
      </c>
      <c r="E29" s="5">
        <v>273.66500000000002</v>
      </c>
      <c r="F29">
        <f t="shared" si="0"/>
        <v>4.9949655114005509</v>
      </c>
      <c r="G29">
        <f t="shared" si="1"/>
        <v>4.7969469939575333</v>
      </c>
      <c r="H29" s="2">
        <v>3.2</v>
      </c>
      <c r="I29">
        <v>2</v>
      </c>
    </row>
    <row r="30" spans="1:10">
      <c r="A30" s="3">
        <v>44317</v>
      </c>
      <c r="B30" s="4"/>
      <c r="C30" s="6">
        <v>3.8828740000000002</v>
      </c>
      <c r="D30" s="5">
        <v>108.167</v>
      </c>
      <c r="E30" s="5">
        <v>275.49400000000003</v>
      </c>
      <c r="F30">
        <f t="shared" si="0"/>
        <v>6.264847557254086</v>
      </c>
      <c r="G30">
        <f t="shared" si="1"/>
        <v>6.9139960046231863</v>
      </c>
      <c r="H30" s="2">
        <v>3</v>
      </c>
      <c r="I30">
        <v>2</v>
      </c>
    </row>
    <row r="31" spans="1:10">
      <c r="A31" s="3">
        <v>44348</v>
      </c>
      <c r="B31" s="4">
        <v>2021</v>
      </c>
      <c r="C31" s="6">
        <v>4.1392959999999999</v>
      </c>
      <c r="D31" s="5">
        <v>108.655</v>
      </c>
      <c r="E31" s="5">
        <v>277.58499999999998</v>
      </c>
      <c r="F31">
        <f t="shared" si="0"/>
        <v>6.395810930852349</v>
      </c>
      <c r="G31">
        <f t="shared" si="1"/>
        <v>9.0237640029322392</v>
      </c>
      <c r="H31" s="2">
        <v>3.2</v>
      </c>
      <c r="I31">
        <v>2</v>
      </c>
    </row>
    <row r="32" spans="1:10">
      <c r="A32" s="3">
        <v>44378</v>
      </c>
      <c r="B32" s="4"/>
      <c r="C32" s="6">
        <v>3.876566</v>
      </c>
      <c r="D32" s="5">
        <v>109.12</v>
      </c>
      <c r="E32" s="5">
        <v>278.61200000000002</v>
      </c>
      <c r="F32">
        <f t="shared" si="0"/>
        <v>5.6731788017919484</v>
      </c>
      <c r="G32">
        <f t="shared" si="1"/>
        <v>7.230738311439211</v>
      </c>
      <c r="H32" s="2">
        <v>3.7</v>
      </c>
      <c r="I32">
        <v>2</v>
      </c>
    </row>
    <row r="33" spans="1:9">
      <c r="A33" s="3">
        <v>44409</v>
      </c>
      <c r="B33" s="4"/>
      <c r="C33" s="6">
        <v>3.4954450000000001</v>
      </c>
      <c r="D33" s="5">
        <v>109.458</v>
      </c>
      <c r="E33" s="5">
        <v>278.99299999999999</v>
      </c>
      <c r="F33">
        <f t="shared" si="0"/>
        <v>4.7740993094011515</v>
      </c>
      <c r="G33">
        <f t="shared" si="1"/>
        <v>5.0803284282052914</v>
      </c>
      <c r="H33" s="2">
        <v>3.9</v>
      </c>
      <c r="I33">
        <v>2</v>
      </c>
    </row>
    <row r="34" spans="1:9">
      <c r="A34" s="3">
        <v>44440</v>
      </c>
      <c r="B34" s="4"/>
      <c r="C34" s="6">
        <v>3.5339589999999999</v>
      </c>
      <c r="D34" s="5">
        <v>109.684</v>
      </c>
      <c r="E34" s="5">
        <v>279.70999999999998</v>
      </c>
      <c r="F34">
        <f t="shared" si="0"/>
        <v>3.7881367631493958</v>
      </c>
      <c r="G34">
        <f t="shared" si="1"/>
        <v>3.0621251148296551</v>
      </c>
      <c r="H34" s="2">
        <v>4.2</v>
      </c>
      <c r="I34">
        <v>2</v>
      </c>
    </row>
    <row r="35" spans="1:9">
      <c r="A35" s="3">
        <v>44470</v>
      </c>
      <c r="B35" s="4"/>
      <c r="C35" s="6">
        <v>4.052816</v>
      </c>
      <c r="D35" s="5">
        <v>110.217</v>
      </c>
      <c r="E35" s="5">
        <v>281.62299999999999</v>
      </c>
      <c r="F35">
        <f t="shared" si="0"/>
        <v>4.0212609970674293</v>
      </c>
      <c r="G35">
        <f t="shared" si="1"/>
        <v>4.3228575940734117</v>
      </c>
      <c r="H35" s="2">
        <v>4.0999999999999996</v>
      </c>
      <c r="I35">
        <v>2</v>
      </c>
    </row>
    <row r="36" spans="1:9">
      <c r="A36" s="3">
        <v>44501</v>
      </c>
      <c r="B36" s="4"/>
      <c r="C36" s="6">
        <v>4.6066520000000004</v>
      </c>
      <c r="D36" s="5">
        <v>110.77800000000001</v>
      </c>
      <c r="E36" s="5">
        <v>283.39299999999997</v>
      </c>
      <c r="F36">
        <f t="shared" si="0"/>
        <v>4.8237680206107143</v>
      </c>
      <c r="G36">
        <f t="shared" si="1"/>
        <v>6.30840200291766</v>
      </c>
      <c r="H36" s="2">
        <v>4.3</v>
      </c>
      <c r="I36">
        <v>2</v>
      </c>
    </row>
    <row r="37" spans="1:9">
      <c r="A37" s="3">
        <v>44531</v>
      </c>
      <c r="B37" s="4"/>
      <c r="C37" s="6">
        <v>5.1099319999999997</v>
      </c>
      <c r="D37" s="5">
        <v>111.446</v>
      </c>
      <c r="E37" s="5">
        <v>285.221</v>
      </c>
      <c r="F37">
        <f t="shared" ref="F37:F61" si="2">4*(D37/D34*100-100)</f>
        <v>6.4257321031326455</v>
      </c>
      <c r="G37">
        <f t="shared" ref="G37:G61" si="3">4*(E37/E34*100-100)</f>
        <v>7.8810196274713462</v>
      </c>
      <c r="H37" s="2">
        <v>4.5</v>
      </c>
      <c r="I37">
        <v>2</v>
      </c>
    </row>
    <row r="38" spans="1:9">
      <c r="A38" s="3">
        <v>44562</v>
      </c>
      <c r="C38" s="6">
        <v>5.4329609999999997</v>
      </c>
      <c r="D38" s="5">
        <v>111.973</v>
      </c>
      <c r="E38" s="5">
        <v>286.81099999999998</v>
      </c>
      <c r="F38">
        <f t="shared" si="2"/>
        <v>6.3728825861709311</v>
      </c>
      <c r="G38">
        <f t="shared" si="3"/>
        <v>7.3687163335380319</v>
      </c>
      <c r="H38" s="2">
        <v>5.0999999999999996</v>
      </c>
      <c r="I38">
        <v>2</v>
      </c>
    </row>
    <row r="39" spans="1:9">
      <c r="A39" s="3">
        <v>44593</v>
      </c>
      <c r="B39" s="4"/>
      <c r="C39" s="6">
        <v>5.960108</v>
      </c>
      <c r="D39" s="5">
        <v>112.43600000000001</v>
      </c>
      <c r="E39" s="5">
        <v>288.28699999999998</v>
      </c>
      <c r="F39">
        <f t="shared" si="2"/>
        <v>5.986748271317424</v>
      </c>
      <c r="G39">
        <f t="shared" si="3"/>
        <v>6.9077217856475386</v>
      </c>
      <c r="H39" s="2">
        <v>5.8</v>
      </c>
      <c r="I39">
        <v>2</v>
      </c>
    </row>
    <row r="40" spans="1:9">
      <c r="A40" s="3">
        <v>44621</v>
      </c>
      <c r="B40" s="4"/>
      <c r="C40" s="6">
        <v>6.1498340000000002</v>
      </c>
      <c r="D40" s="5">
        <v>112.88</v>
      </c>
      <c r="E40" s="5">
        <v>289.041</v>
      </c>
      <c r="F40">
        <f t="shared" si="2"/>
        <v>5.1468872817328588</v>
      </c>
      <c r="G40">
        <f t="shared" si="3"/>
        <v>5.357249290900711</v>
      </c>
      <c r="H40" s="2">
        <v>6</v>
      </c>
      <c r="I40">
        <v>2</v>
      </c>
    </row>
    <row r="41" spans="1:9">
      <c r="A41" s="3">
        <v>44652</v>
      </c>
      <c r="B41" s="4"/>
      <c r="C41" s="6">
        <v>6.2901179999999997</v>
      </c>
      <c r="D41" s="5">
        <v>113.248</v>
      </c>
      <c r="E41" s="5">
        <v>290.51499999999999</v>
      </c>
      <c r="F41">
        <f t="shared" si="2"/>
        <v>4.5546694292374355</v>
      </c>
      <c r="G41">
        <f t="shared" si="3"/>
        <v>5.1657711872975369</v>
      </c>
      <c r="H41" s="2">
        <v>6</v>
      </c>
      <c r="I41">
        <v>2</v>
      </c>
    </row>
    <row r="42" spans="1:9">
      <c r="A42" s="3">
        <v>44682</v>
      </c>
      <c r="B42" s="4"/>
      <c r="C42" s="6">
        <v>6.5574279999999998</v>
      </c>
      <c r="D42" s="5">
        <v>113.65600000000001</v>
      </c>
      <c r="E42" s="5">
        <v>292.072</v>
      </c>
      <c r="F42">
        <f t="shared" si="2"/>
        <v>4.3402468960119336</v>
      </c>
      <c r="G42">
        <f t="shared" si="3"/>
        <v>5.2517109685834384</v>
      </c>
      <c r="H42" s="2">
        <v>6.1</v>
      </c>
      <c r="I42">
        <v>2</v>
      </c>
    </row>
    <row r="43" spans="1:9">
      <c r="A43" s="3">
        <v>44713</v>
      </c>
      <c r="B43" s="4">
        <v>2022</v>
      </c>
      <c r="C43" s="6">
        <v>7.5169819999999996</v>
      </c>
      <c r="D43" s="5">
        <v>114.297</v>
      </c>
      <c r="E43" s="5">
        <v>293.97199999999998</v>
      </c>
      <c r="F43">
        <f t="shared" si="2"/>
        <v>5.0212615166548744</v>
      </c>
      <c r="G43">
        <f t="shared" si="3"/>
        <v>6.8239453918301933</v>
      </c>
      <c r="H43" s="2">
        <v>6.7</v>
      </c>
      <c r="I43">
        <v>2</v>
      </c>
    </row>
    <row r="44" spans="1:9">
      <c r="A44" s="3">
        <v>44743</v>
      </c>
      <c r="B44" s="4"/>
      <c r="C44" s="6">
        <v>7.1914870000000004</v>
      </c>
      <c r="D44" s="5">
        <v>114.53400000000001</v>
      </c>
      <c r="E44" s="5">
        <v>295.05500000000001</v>
      </c>
      <c r="F44">
        <f t="shared" si="2"/>
        <v>4.5422435716304221</v>
      </c>
      <c r="G44">
        <f t="shared" si="3"/>
        <v>6.2509681083593591</v>
      </c>
      <c r="H44" s="2">
        <v>6.7</v>
      </c>
      <c r="I44">
        <v>2</v>
      </c>
    </row>
    <row r="45" spans="1:9">
      <c r="A45" s="3">
        <v>44774</v>
      </c>
      <c r="B45" s="4"/>
      <c r="C45" s="6">
        <v>7.2842529999999996</v>
      </c>
      <c r="D45" s="5">
        <v>115.158</v>
      </c>
      <c r="E45" s="5">
        <v>296.56900000000002</v>
      </c>
      <c r="F45">
        <f t="shared" si="2"/>
        <v>5.2861265573309311</v>
      </c>
      <c r="G45">
        <f t="shared" si="3"/>
        <v>6.1587553753868747</v>
      </c>
      <c r="H45" s="2">
        <v>6.7</v>
      </c>
      <c r="I45">
        <v>2</v>
      </c>
    </row>
    <row r="46" spans="1:9">
      <c r="A46" s="3">
        <v>44805</v>
      </c>
      <c r="B46" s="4"/>
      <c r="C46" s="6">
        <v>7.1832919999999998</v>
      </c>
      <c r="D46" s="5">
        <v>115.68600000000001</v>
      </c>
      <c r="E46" s="5">
        <v>298.28399999999999</v>
      </c>
      <c r="F46">
        <f t="shared" si="2"/>
        <v>4.8610199742776103</v>
      </c>
      <c r="G46">
        <f t="shared" si="3"/>
        <v>5.867225450042838</v>
      </c>
      <c r="H46" s="2">
        <v>6.3</v>
      </c>
      <c r="I46">
        <v>2</v>
      </c>
    </row>
    <row r="47" spans="1:9">
      <c r="A47" s="3">
        <v>44835</v>
      </c>
      <c r="B47" s="4"/>
      <c r="C47" s="6">
        <v>6.9716940000000003</v>
      </c>
      <c r="D47" s="5">
        <v>116.087</v>
      </c>
      <c r="E47" s="5">
        <v>299.351</v>
      </c>
      <c r="F47">
        <f t="shared" si="2"/>
        <v>5.4237169748720362</v>
      </c>
      <c r="G47">
        <f t="shared" si="3"/>
        <v>5.8239989154564</v>
      </c>
      <c r="H47" s="2">
        <v>6.4</v>
      </c>
      <c r="I47">
        <v>2</v>
      </c>
    </row>
    <row r="48" spans="1:9">
      <c r="A48" s="3">
        <v>44866</v>
      </c>
      <c r="B48" s="4"/>
      <c r="C48" s="6">
        <v>6.466939</v>
      </c>
      <c r="D48" s="5">
        <v>116.417</v>
      </c>
      <c r="E48" s="5">
        <v>300.29199999999997</v>
      </c>
      <c r="F48">
        <f t="shared" si="2"/>
        <v>4.3731221452265459</v>
      </c>
      <c r="G48">
        <f t="shared" si="3"/>
        <v>5.0214284028336351</v>
      </c>
      <c r="H48" s="2">
        <v>6.4</v>
      </c>
      <c r="I48">
        <v>2</v>
      </c>
    </row>
    <row r="49" spans="1:9">
      <c r="A49" s="3">
        <v>44896</v>
      </c>
      <c r="B49" s="4"/>
      <c r="C49" s="6">
        <v>5.7753829999999997</v>
      </c>
      <c r="D49" s="5">
        <v>116.86799999999999</v>
      </c>
      <c r="E49" s="5">
        <v>301.423</v>
      </c>
      <c r="F49">
        <f t="shared" si="2"/>
        <v>4.0869249520252424</v>
      </c>
      <c r="G49">
        <f t="shared" si="3"/>
        <v>4.2094111651982189</v>
      </c>
      <c r="H49" s="2">
        <v>6.1</v>
      </c>
      <c r="I49">
        <v>2</v>
      </c>
    </row>
    <row r="50" spans="1:9">
      <c r="A50" s="3">
        <v>44927</v>
      </c>
      <c r="C50" s="6">
        <v>5.9679029999999997</v>
      </c>
      <c r="D50" s="5">
        <v>117.461</v>
      </c>
      <c r="E50" s="5">
        <v>302.709</v>
      </c>
      <c r="F50">
        <f t="shared" si="2"/>
        <v>4.7343802492957821</v>
      </c>
      <c r="G50">
        <f t="shared" si="3"/>
        <v>4.487040297176236</v>
      </c>
      <c r="H50" s="2">
        <v>6.1</v>
      </c>
      <c r="I50">
        <v>2</v>
      </c>
    </row>
    <row r="51" spans="1:9">
      <c r="A51" s="3">
        <v>44958</v>
      </c>
      <c r="B51" s="4"/>
      <c r="C51" s="6">
        <v>6.2625739999999999</v>
      </c>
      <c r="D51" s="5">
        <v>117.883</v>
      </c>
      <c r="E51" s="5">
        <v>304.12400000000002</v>
      </c>
      <c r="F51">
        <f t="shared" si="2"/>
        <v>5.0370650334572815</v>
      </c>
      <c r="G51">
        <f t="shared" si="3"/>
        <v>5.1043650846510218</v>
      </c>
      <c r="H51" s="2">
        <v>6.1</v>
      </c>
      <c r="I51">
        <v>2</v>
      </c>
    </row>
    <row r="52" spans="1:9">
      <c r="A52" s="3">
        <v>44986</v>
      </c>
      <c r="B52" s="4"/>
      <c r="C52" s="6">
        <v>5.6940049999999998</v>
      </c>
      <c r="D52" s="5">
        <v>118.279</v>
      </c>
      <c r="E52" s="5">
        <v>305.11200000000002</v>
      </c>
      <c r="F52">
        <f t="shared" si="2"/>
        <v>4.8293801553890034</v>
      </c>
      <c r="G52">
        <f t="shared" si="3"/>
        <v>4.8954459347827424</v>
      </c>
      <c r="H52" s="2">
        <v>6.4</v>
      </c>
      <c r="I52">
        <v>2</v>
      </c>
    </row>
    <row r="53" spans="1:9">
      <c r="A53" s="3">
        <v>45017</v>
      </c>
      <c r="B53" s="4"/>
      <c r="C53" s="6">
        <v>5.512975</v>
      </c>
      <c r="D53" s="5">
        <v>118.642</v>
      </c>
      <c r="E53" s="5">
        <v>306.53899999999999</v>
      </c>
      <c r="F53">
        <f t="shared" si="2"/>
        <v>4.0217604140948993</v>
      </c>
      <c r="G53">
        <f t="shared" si="3"/>
        <v>5.0609661424007868</v>
      </c>
      <c r="H53" s="2">
        <v>6.1</v>
      </c>
      <c r="I53">
        <v>2</v>
      </c>
    </row>
    <row r="54" spans="1:9">
      <c r="A54" s="3">
        <v>45047</v>
      </c>
      <c r="B54" s="4"/>
      <c r="C54" s="6">
        <v>4.5010940000000002</v>
      </c>
      <c r="D54" s="5">
        <v>118.98399999999999</v>
      </c>
      <c r="E54" s="5">
        <v>307.64600000000002</v>
      </c>
      <c r="F54">
        <f t="shared" si="2"/>
        <v>3.735907637233538</v>
      </c>
      <c r="G54">
        <f t="shared" si="3"/>
        <v>4.6323210269495121</v>
      </c>
      <c r="H54" s="2">
        <v>6</v>
      </c>
      <c r="I54">
        <v>2</v>
      </c>
    </row>
    <row r="55" spans="1:9">
      <c r="A55" s="3">
        <v>45078</v>
      </c>
      <c r="B55" s="4">
        <v>2023</v>
      </c>
      <c r="C55" s="6">
        <v>4.2472770000000004</v>
      </c>
      <c r="D55" s="5">
        <v>119.18899999999999</v>
      </c>
      <c r="E55" s="5">
        <v>308.245</v>
      </c>
      <c r="F55">
        <f t="shared" si="2"/>
        <v>3.0774693732615219</v>
      </c>
      <c r="G55">
        <f t="shared" si="3"/>
        <v>4.1073441883636406</v>
      </c>
      <c r="H55" s="2">
        <v>5.6</v>
      </c>
      <c r="I55">
        <v>2</v>
      </c>
    </row>
    <row r="56" spans="1:9">
      <c r="A56" s="3">
        <v>45108</v>
      </c>
      <c r="B56" s="4"/>
      <c r="C56" s="6">
        <v>3.618058</v>
      </c>
      <c r="D56" s="5">
        <v>119.33199999999999</v>
      </c>
      <c r="E56" s="5">
        <v>308.94499999999999</v>
      </c>
      <c r="F56">
        <f t="shared" si="2"/>
        <v>2.3263262588290559</v>
      </c>
      <c r="G56">
        <f t="shared" si="3"/>
        <v>3.1395678853261302</v>
      </c>
      <c r="H56" s="2">
        <v>5.7</v>
      </c>
      <c r="I56">
        <v>2</v>
      </c>
    </row>
    <row r="57" spans="1:9">
      <c r="A57" s="3">
        <v>45139</v>
      </c>
      <c r="B57" s="4"/>
      <c r="C57" s="6">
        <v>3.8030379999999999</v>
      </c>
      <c r="D57" s="5">
        <v>119.449</v>
      </c>
      <c r="E57" s="5">
        <v>309.65600000000001</v>
      </c>
      <c r="F57">
        <f t="shared" si="2"/>
        <v>1.563235392994045</v>
      </c>
      <c r="G57">
        <f t="shared" si="3"/>
        <v>2.6133933156939975</v>
      </c>
      <c r="H57" s="2">
        <v>5.3</v>
      </c>
      <c r="I57">
        <v>2</v>
      </c>
    </row>
    <row r="58" spans="1:9">
      <c r="A58" s="3">
        <v>45170</v>
      </c>
      <c r="B58" s="4"/>
      <c r="C58" s="6">
        <v>4.3812049999999996</v>
      </c>
      <c r="D58" s="5">
        <v>119.842</v>
      </c>
      <c r="E58" s="5">
        <v>310.64400000000001</v>
      </c>
      <c r="F58">
        <f t="shared" si="2"/>
        <v>2.1914774014380214</v>
      </c>
      <c r="G58">
        <f t="shared" si="3"/>
        <v>3.1131080796120045</v>
      </c>
      <c r="H58" s="2">
        <v>5.2</v>
      </c>
      <c r="I58">
        <v>2</v>
      </c>
    </row>
    <row r="59" spans="1:9">
      <c r="A59" s="3">
        <v>45200</v>
      </c>
      <c r="B59" s="4"/>
      <c r="C59" s="6">
        <v>4.5231019999999997</v>
      </c>
      <c r="D59" s="5">
        <v>120.01</v>
      </c>
      <c r="E59" s="5">
        <v>311.39</v>
      </c>
      <c r="F59">
        <f t="shared" si="2"/>
        <v>2.2726510910736124</v>
      </c>
      <c r="G59">
        <f t="shared" si="3"/>
        <v>3.1656120021362426</v>
      </c>
      <c r="H59" s="2">
        <v>5.2</v>
      </c>
      <c r="I59">
        <v>2</v>
      </c>
    </row>
    <row r="60" spans="1:9">
      <c r="A60" s="3">
        <v>45231</v>
      </c>
      <c r="B60" s="4"/>
      <c r="C60" s="6">
        <v>4.2775179999999997</v>
      </c>
      <c r="D60" s="5">
        <v>120.08799999999999</v>
      </c>
      <c r="E60" s="5">
        <v>312.34899999999999</v>
      </c>
      <c r="F60">
        <f t="shared" si="2"/>
        <v>2.1398253648000036</v>
      </c>
      <c r="G60">
        <f t="shared" si="3"/>
        <v>3.4786989433434883</v>
      </c>
      <c r="H60" s="2">
        <v>5.2</v>
      </c>
      <c r="I60">
        <v>2</v>
      </c>
    </row>
    <row r="61" spans="1:9">
      <c r="A61" s="3">
        <v>45261</v>
      </c>
      <c r="B61" s="4"/>
      <c r="C61" s="6">
        <v>3.9912160000000001</v>
      </c>
      <c r="D61" s="5">
        <v>120.294</v>
      </c>
      <c r="E61" s="5">
        <v>313.209</v>
      </c>
      <c r="F61">
        <f t="shared" si="2"/>
        <v>1.5086530598621266</v>
      </c>
      <c r="G61">
        <f t="shared" si="3"/>
        <v>3.3028160852937845</v>
      </c>
      <c r="H61" s="2">
        <v>5.2</v>
      </c>
      <c r="I61">
        <v>2</v>
      </c>
    </row>
    <row r="62" spans="1:9">
      <c r="A62" s="3">
        <v>45292</v>
      </c>
      <c r="B62" s="4">
        <v>2024</v>
      </c>
      <c r="C62" s="6">
        <v>4.7878985399999996</v>
      </c>
      <c r="D62" s="5">
        <v>120.80800000000001</v>
      </c>
      <c r="E62" s="5">
        <v>314.43799999999999</v>
      </c>
      <c r="F62">
        <f>4*(D62/D59*100-100)</f>
        <v>2.6597783518040501</v>
      </c>
      <c r="G62">
        <f>4*(E62/E59*100-100)</f>
        <v>3.9153473136581169</v>
      </c>
      <c r="H62" s="2">
        <v>5</v>
      </c>
      <c r="I62">
        <v>2</v>
      </c>
    </row>
    <row r="63" spans="1:9">
      <c r="B63" s="4"/>
    </row>
    <row r="64" spans="1:9">
      <c r="B64" s="4"/>
    </row>
    <row r="65" spans="2:2">
      <c r="B65" s="4"/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6" tint="0.79998168889431442"/>
  </sheetPr>
  <dimension ref="A1:D29"/>
  <sheetViews>
    <sheetView workbookViewId="0">
      <selection activeCell="I22" sqref="I22"/>
    </sheetView>
  </sheetViews>
  <sheetFormatPr defaultRowHeight="15"/>
  <sheetData>
    <row r="1" spans="1:4">
      <c r="B1" s="92" t="s">
        <v>1056</v>
      </c>
    </row>
    <row r="2" spans="1:4">
      <c r="A2" s="74" t="s">
        <v>844</v>
      </c>
      <c r="B2" s="68">
        <v>2.9808167012552929</v>
      </c>
      <c r="C2" s="69"/>
      <c r="D2" s="22" t="s">
        <v>985</v>
      </c>
    </row>
    <row r="3" spans="1:4">
      <c r="A3" s="74" t="s">
        <v>845</v>
      </c>
      <c r="B3" s="68">
        <v>3.3461867737359938</v>
      </c>
      <c r="C3" s="69"/>
      <c r="D3" s="21" t="s">
        <v>986</v>
      </c>
    </row>
    <row r="4" spans="1:4">
      <c r="A4" s="74" t="s">
        <v>846</v>
      </c>
      <c r="B4" s="68">
        <v>3.4321536148097351</v>
      </c>
      <c r="C4" s="69"/>
    </row>
    <row r="5" spans="1:4">
      <c r="A5" s="74" t="s">
        <v>847</v>
      </c>
      <c r="B5" s="68">
        <v>6.1749025853675761</v>
      </c>
      <c r="C5" s="69"/>
    </row>
    <row r="6" spans="1:4">
      <c r="A6" s="74" t="s">
        <v>848</v>
      </c>
      <c r="B6" s="70">
        <v>5.0221094029557065</v>
      </c>
      <c r="C6" s="68"/>
    </row>
    <row r="7" spans="1:4">
      <c r="A7" s="74" t="s">
        <v>849</v>
      </c>
      <c r="B7" s="70">
        <v>4.9622860691974182</v>
      </c>
      <c r="C7" s="74"/>
    </row>
    <row r="8" spans="1:4">
      <c r="A8" s="74" t="s">
        <v>850</v>
      </c>
      <c r="B8" s="68">
        <v>2.7228988627880284</v>
      </c>
      <c r="C8" s="69"/>
    </row>
    <row r="9" spans="1:4">
      <c r="A9" s="74" t="s">
        <v>851</v>
      </c>
      <c r="B9" s="68">
        <v>3.9</v>
      </c>
      <c r="C9" s="69"/>
    </row>
    <row r="10" spans="1:4">
      <c r="A10" s="69" t="s">
        <v>852</v>
      </c>
      <c r="B10" s="68">
        <v>3</v>
      </c>
      <c r="C10" s="69"/>
    </row>
    <row r="11" spans="1:4">
      <c r="A11" s="69" t="s">
        <v>853</v>
      </c>
      <c r="B11" s="68">
        <v>3.6</v>
      </c>
      <c r="C11" s="69"/>
    </row>
    <row r="12" spans="1:4">
      <c r="A12" s="69" t="s">
        <v>854</v>
      </c>
      <c r="B12" s="68">
        <v>4.5</v>
      </c>
      <c r="C12" s="69"/>
    </row>
    <row r="13" spans="1:4">
      <c r="A13" s="69" t="s">
        <v>855</v>
      </c>
      <c r="B13" s="70">
        <v>3</v>
      </c>
      <c r="C13" s="69"/>
    </row>
    <row r="14" spans="1:4">
      <c r="A14" s="69" t="s">
        <v>856</v>
      </c>
      <c r="B14" s="71">
        <v>7.7</v>
      </c>
      <c r="C14" s="69"/>
    </row>
    <row r="15" spans="1:4">
      <c r="A15" s="69" t="s">
        <v>857</v>
      </c>
      <c r="B15" s="71">
        <v>0</v>
      </c>
      <c r="C15" s="69"/>
    </row>
    <row r="16" spans="1:4">
      <c r="A16" s="69" t="s">
        <v>858</v>
      </c>
      <c r="B16" s="71">
        <v>2.1</v>
      </c>
      <c r="C16" s="69"/>
    </row>
    <row r="17" spans="1:2">
      <c r="A17" s="69" t="s">
        <v>859</v>
      </c>
      <c r="B17" s="71">
        <v>2.7</v>
      </c>
    </row>
    <row r="18" spans="1:2">
      <c r="A18" s="69" t="s">
        <v>860</v>
      </c>
      <c r="B18" s="72">
        <v>1.7</v>
      </c>
    </row>
    <row r="19" spans="1:2">
      <c r="A19" s="69" t="s">
        <v>861</v>
      </c>
      <c r="B19" s="72">
        <v>10.199999999999999</v>
      </c>
    </row>
    <row r="20" spans="1:2">
      <c r="A20" s="69" t="s">
        <v>862</v>
      </c>
      <c r="B20" s="73">
        <v>10.1</v>
      </c>
    </row>
    <row r="21" spans="1:2">
      <c r="A21" s="69" t="s">
        <v>863</v>
      </c>
      <c r="B21" s="73">
        <v>9.8000000000000007</v>
      </c>
    </row>
    <row r="22" spans="1:2">
      <c r="A22" s="69" t="s">
        <v>864</v>
      </c>
      <c r="B22" s="74">
        <v>11.1</v>
      </c>
    </row>
    <row r="23" spans="1:2">
      <c r="A23" s="69" t="s">
        <v>785</v>
      </c>
      <c r="B23" s="74">
        <v>15.1</v>
      </c>
    </row>
    <row r="24" spans="1:2">
      <c r="A24" s="69" t="s">
        <v>778</v>
      </c>
      <c r="B24" s="74">
        <v>21.7</v>
      </c>
    </row>
    <row r="25" spans="1:2">
      <c r="A25" s="69" t="s">
        <v>779</v>
      </c>
      <c r="B25" s="74">
        <v>26.6</v>
      </c>
    </row>
    <row r="26" spans="1:2">
      <c r="A26" s="69" t="s">
        <v>780</v>
      </c>
      <c r="B26" s="74">
        <v>26.5</v>
      </c>
    </row>
    <row r="27" spans="1:2">
      <c r="A27" s="69" t="s">
        <v>781</v>
      </c>
      <c r="B27" s="74">
        <v>18</v>
      </c>
    </row>
    <row r="28" spans="1:2">
      <c r="A28" s="69" t="s">
        <v>782</v>
      </c>
      <c r="B28" s="74">
        <v>10.6</v>
      </c>
    </row>
    <row r="29" spans="1:2">
      <c r="A29" s="69" t="s">
        <v>783</v>
      </c>
      <c r="B29" s="74">
        <v>7.9</v>
      </c>
    </row>
  </sheetData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I10"/>
  <sheetViews>
    <sheetView workbookViewId="0">
      <selection activeCell="F28" sqref="F28"/>
    </sheetView>
  </sheetViews>
  <sheetFormatPr defaultRowHeight="15"/>
  <sheetData>
    <row r="1" spans="1:87" ht="18">
      <c r="A1" s="32"/>
      <c r="B1" s="36">
        <v>42765</v>
      </c>
      <c r="C1" s="36">
        <f>EOMONTH(B1,1)</f>
        <v>42794</v>
      </c>
      <c r="D1" s="36">
        <f t="shared" ref="D1:BO1" si="0">EOMONTH(C1,1)</f>
        <v>42825</v>
      </c>
      <c r="E1" s="36">
        <f t="shared" si="0"/>
        <v>42855</v>
      </c>
      <c r="F1" s="36">
        <f t="shared" si="0"/>
        <v>42886</v>
      </c>
      <c r="G1" s="36">
        <f t="shared" si="0"/>
        <v>42916</v>
      </c>
      <c r="H1" s="36">
        <f t="shared" si="0"/>
        <v>42947</v>
      </c>
      <c r="I1" s="36">
        <f t="shared" si="0"/>
        <v>42978</v>
      </c>
      <c r="J1" s="36">
        <f t="shared" si="0"/>
        <v>43008</v>
      </c>
      <c r="K1" s="36">
        <f t="shared" si="0"/>
        <v>43039</v>
      </c>
      <c r="L1" s="36">
        <f t="shared" si="0"/>
        <v>43069</v>
      </c>
      <c r="M1" s="36">
        <f t="shared" si="0"/>
        <v>43100</v>
      </c>
      <c r="N1" s="36">
        <f t="shared" si="0"/>
        <v>43131</v>
      </c>
      <c r="O1" s="36">
        <f t="shared" si="0"/>
        <v>43159</v>
      </c>
      <c r="P1" s="36">
        <f t="shared" si="0"/>
        <v>43190</v>
      </c>
      <c r="Q1" s="36">
        <f t="shared" si="0"/>
        <v>43220</v>
      </c>
      <c r="R1" s="36">
        <f t="shared" si="0"/>
        <v>43251</v>
      </c>
      <c r="S1" s="36">
        <f t="shared" si="0"/>
        <v>43281</v>
      </c>
      <c r="T1" s="36">
        <f t="shared" si="0"/>
        <v>43312</v>
      </c>
      <c r="U1" s="36">
        <f t="shared" si="0"/>
        <v>43343</v>
      </c>
      <c r="V1" s="36">
        <f t="shared" si="0"/>
        <v>43373</v>
      </c>
      <c r="W1" s="36">
        <f t="shared" si="0"/>
        <v>43404</v>
      </c>
      <c r="X1" s="36">
        <f t="shared" si="0"/>
        <v>43434</v>
      </c>
      <c r="Y1" s="36">
        <f t="shared" si="0"/>
        <v>43465</v>
      </c>
      <c r="Z1" s="36">
        <f t="shared" si="0"/>
        <v>43496</v>
      </c>
      <c r="AA1" s="36">
        <f t="shared" si="0"/>
        <v>43524</v>
      </c>
      <c r="AB1" s="36">
        <f t="shared" si="0"/>
        <v>43555</v>
      </c>
      <c r="AC1" s="36">
        <f t="shared" si="0"/>
        <v>43585</v>
      </c>
      <c r="AD1" s="36">
        <f t="shared" si="0"/>
        <v>43616</v>
      </c>
      <c r="AE1" s="36">
        <f t="shared" si="0"/>
        <v>43646</v>
      </c>
      <c r="AF1" s="36">
        <f t="shared" si="0"/>
        <v>43677</v>
      </c>
      <c r="AG1" s="36">
        <f t="shared" si="0"/>
        <v>43708</v>
      </c>
      <c r="AH1" s="36">
        <f t="shared" si="0"/>
        <v>43738</v>
      </c>
      <c r="AI1" s="36">
        <f t="shared" si="0"/>
        <v>43769</v>
      </c>
      <c r="AJ1" s="36">
        <f t="shared" si="0"/>
        <v>43799</v>
      </c>
      <c r="AK1" s="36">
        <f t="shared" si="0"/>
        <v>43830</v>
      </c>
      <c r="AL1" s="36">
        <f t="shared" si="0"/>
        <v>43861</v>
      </c>
      <c r="AM1" s="36">
        <f t="shared" si="0"/>
        <v>43890</v>
      </c>
      <c r="AN1" s="36">
        <f t="shared" si="0"/>
        <v>43921</v>
      </c>
      <c r="AO1" s="36">
        <f t="shared" si="0"/>
        <v>43951</v>
      </c>
      <c r="AP1" s="36">
        <f t="shared" si="0"/>
        <v>43982</v>
      </c>
      <c r="AQ1" s="36">
        <f t="shared" si="0"/>
        <v>44012</v>
      </c>
      <c r="AR1" s="36">
        <f t="shared" si="0"/>
        <v>44043</v>
      </c>
      <c r="AS1" s="36">
        <f t="shared" si="0"/>
        <v>44074</v>
      </c>
      <c r="AT1" s="36">
        <f t="shared" si="0"/>
        <v>44104</v>
      </c>
      <c r="AU1" s="36">
        <f t="shared" si="0"/>
        <v>44135</v>
      </c>
      <c r="AV1" s="36">
        <f t="shared" si="0"/>
        <v>44165</v>
      </c>
      <c r="AW1" s="36">
        <f t="shared" si="0"/>
        <v>44196</v>
      </c>
      <c r="AX1" s="36">
        <f t="shared" si="0"/>
        <v>44227</v>
      </c>
      <c r="AY1" s="36">
        <f t="shared" si="0"/>
        <v>44255</v>
      </c>
      <c r="AZ1" s="36">
        <f t="shared" si="0"/>
        <v>44286</v>
      </c>
      <c r="BA1" s="36">
        <f t="shared" si="0"/>
        <v>44316</v>
      </c>
      <c r="BB1" s="36">
        <f t="shared" si="0"/>
        <v>44347</v>
      </c>
      <c r="BC1" s="36">
        <f t="shared" si="0"/>
        <v>44377</v>
      </c>
      <c r="BD1" s="36">
        <f t="shared" si="0"/>
        <v>44408</v>
      </c>
      <c r="BE1" s="36">
        <f t="shared" si="0"/>
        <v>44439</v>
      </c>
      <c r="BF1" s="36">
        <f t="shared" si="0"/>
        <v>44469</v>
      </c>
      <c r="BG1" s="36">
        <f t="shared" si="0"/>
        <v>44500</v>
      </c>
      <c r="BH1" s="36">
        <f t="shared" si="0"/>
        <v>44530</v>
      </c>
      <c r="BI1" s="36">
        <f t="shared" si="0"/>
        <v>44561</v>
      </c>
      <c r="BJ1" s="36">
        <f t="shared" si="0"/>
        <v>44592</v>
      </c>
      <c r="BK1" s="36">
        <f t="shared" si="0"/>
        <v>44620</v>
      </c>
      <c r="BL1" s="36">
        <f t="shared" si="0"/>
        <v>44651</v>
      </c>
      <c r="BM1" s="36">
        <f t="shared" si="0"/>
        <v>44681</v>
      </c>
      <c r="BN1" s="36">
        <f t="shared" si="0"/>
        <v>44712</v>
      </c>
      <c r="BO1" s="36">
        <f t="shared" si="0"/>
        <v>44742</v>
      </c>
      <c r="BP1" s="36">
        <f t="shared" ref="BP1:CI1" si="1">EOMONTH(BO1,1)</f>
        <v>44773</v>
      </c>
      <c r="BQ1" s="36">
        <f t="shared" si="1"/>
        <v>44804</v>
      </c>
      <c r="BR1" s="36">
        <f t="shared" si="1"/>
        <v>44834</v>
      </c>
      <c r="BS1" s="36">
        <f t="shared" si="1"/>
        <v>44865</v>
      </c>
      <c r="BT1" s="36">
        <f t="shared" si="1"/>
        <v>44895</v>
      </c>
      <c r="BU1" s="36">
        <f t="shared" si="1"/>
        <v>44926</v>
      </c>
      <c r="BV1" s="36">
        <f t="shared" si="1"/>
        <v>44957</v>
      </c>
      <c r="BW1" s="36">
        <f t="shared" si="1"/>
        <v>44985</v>
      </c>
      <c r="BX1" s="36">
        <f t="shared" si="1"/>
        <v>45016</v>
      </c>
      <c r="BY1" s="36">
        <f t="shared" si="1"/>
        <v>45046</v>
      </c>
      <c r="BZ1" s="36">
        <f t="shared" si="1"/>
        <v>45077</v>
      </c>
      <c r="CA1" s="36">
        <f t="shared" si="1"/>
        <v>45107</v>
      </c>
      <c r="CB1" s="36">
        <f t="shared" si="1"/>
        <v>45138</v>
      </c>
      <c r="CC1" s="36">
        <f t="shared" si="1"/>
        <v>45169</v>
      </c>
      <c r="CD1" s="36">
        <f t="shared" si="1"/>
        <v>45199</v>
      </c>
      <c r="CE1" s="36">
        <f t="shared" si="1"/>
        <v>45230</v>
      </c>
      <c r="CF1" s="36">
        <f t="shared" si="1"/>
        <v>45260</v>
      </c>
      <c r="CG1" s="36">
        <f t="shared" si="1"/>
        <v>45291</v>
      </c>
      <c r="CH1" s="36">
        <f t="shared" si="1"/>
        <v>45322</v>
      </c>
      <c r="CI1" s="36">
        <f t="shared" si="1"/>
        <v>45351</v>
      </c>
    </row>
    <row r="2" spans="1:87">
      <c r="A2" s="34" t="s">
        <v>988</v>
      </c>
      <c r="B2" s="35">
        <v>-0.64611632998445145</v>
      </c>
      <c r="C2" s="35">
        <v>-0.15407780038489705</v>
      </c>
      <c r="D2" s="35">
        <v>-0.13048516098434959</v>
      </c>
      <c r="E2" s="35">
        <v>1.1728146076112722</v>
      </c>
      <c r="F2" s="35">
        <v>1.6032775336452687</v>
      </c>
      <c r="G2" s="35">
        <v>1.1093361034010769</v>
      </c>
      <c r="H2" s="35">
        <v>0.86797896809109432</v>
      </c>
      <c r="I2" s="35">
        <v>0.94738361679344507</v>
      </c>
      <c r="J2" s="35">
        <v>0.95424660345031498</v>
      </c>
      <c r="K2" s="35">
        <v>1.2118173007579003</v>
      </c>
      <c r="L2" s="35">
        <v>2.2196784606922222</v>
      </c>
      <c r="M2" s="35">
        <v>2.6114840393908452</v>
      </c>
      <c r="N2" s="35">
        <v>2.8529795783609018</v>
      </c>
      <c r="O2" s="35">
        <v>3.2731236147622127</v>
      </c>
      <c r="P2" s="35">
        <v>3.7257030377103177</v>
      </c>
      <c r="Q2" s="35">
        <v>2.3721461376945854</v>
      </c>
      <c r="R2" s="35">
        <v>1.5580723816117228</v>
      </c>
      <c r="S2" s="35">
        <v>0.87704172905336009</v>
      </c>
      <c r="T2" s="35">
        <v>2.3265215483361033</v>
      </c>
      <c r="U2" s="35">
        <v>3.3257115923030796</v>
      </c>
      <c r="V2" s="35">
        <v>3.5247098838569855</v>
      </c>
      <c r="W2" s="35">
        <v>2.8304155224667227</v>
      </c>
      <c r="X2" s="35">
        <v>1.8479154316792545</v>
      </c>
      <c r="Y2" s="35">
        <v>1.791220902632503</v>
      </c>
      <c r="Z2" s="35">
        <v>0.79097636655593817</v>
      </c>
      <c r="AA2" s="35">
        <v>1.8976618564859677</v>
      </c>
      <c r="AB2" s="35">
        <v>1.8811658309776789</v>
      </c>
      <c r="AC2" s="35">
        <v>2.1504850922055851</v>
      </c>
      <c r="AD2" s="35">
        <v>2.7652597181531604</v>
      </c>
      <c r="AE2" s="35">
        <v>2.4537257060515287</v>
      </c>
      <c r="AF2" s="35">
        <v>1.6569795204561188</v>
      </c>
      <c r="AG2" s="35">
        <v>0.62640298352253865</v>
      </c>
      <c r="AH2" s="35">
        <v>0.4779395808177469</v>
      </c>
      <c r="AI2" s="35">
        <v>0.90758416975660339</v>
      </c>
      <c r="AJ2" s="35">
        <v>0.95520540298832657</v>
      </c>
      <c r="AK2" s="35">
        <v>0.72816647657032263</v>
      </c>
      <c r="AL2" s="35">
        <v>0.27658563406932046</v>
      </c>
      <c r="AM2" s="35">
        <v>-0.54084569473357647</v>
      </c>
      <c r="AN2" s="35">
        <v>-0.11022336893734064</v>
      </c>
      <c r="AO2" s="35">
        <v>0.85542195075301208</v>
      </c>
      <c r="AP2" s="35">
        <v>1.1580085630585586</v>
      </c>
      <c r="AQ2" s="35">
        <v>1.6775261712187017</v>
      </c>
      <c r="AR2" s="35">
        <v>1.518789830326071</v>
      </c>
      <c r="AS2" s="35">
        <v>1.8167405331195141</v>
      </c>
      <c r="AT2" s="35">
        <v>1.432684471732145</v>
      </c>
      <c r="AU2" s="35">
        <v>1.3441364663877948</v>
      </c>
      <c r="AV2" s="35">
        <v>1.5585891969739833</v>
      </c>
      <c r="AW2" s="35">
        <v>3.6638246566410544</v>
      </c>
      <c r="AX2" s="35">
        <v>4.5145896418806757</v>
      </c>
      <c r="AY2" s="35">
        <v>5.3267515218686157</v>
      </c>
      <c r="AZ2" s="35">
        <v>5.7810093225210153</v>
      </c>
      <c r="BA2" s="35">
        <v>6.1569193415034249</v>
      </c>
      <c r="BB2" s="35">
        <v>5.9006948589405113</v>
      </c>
      <c r="BC2" s="35">
        <v>6.5046445234630141</v>
      </c>
      <c r="BD2" s="35">
        <v>8.2227275731565896</v>
      </c>
      <c r="BE2" s="35">
        <v>8.7823860822629456</v>
      </c>
      <c r="BF2" s="35">
        <v>8.888653955380704</v>
      </c>
      <c r="BG2" s="35">
        <v>9.1040943851331804</v>
      </c>
      <c r="BH2" s="35">
        <v>9.5566762184103169</v>
      </c>
      <c r="BI2" s="35">
        <v>7.6754534627573037</v>
      </c>
      <c r="BJ2" s="35">
        <v>7.0769205766376473</v>
      </c>
      <c r="BK2" s="35">
        <v>6.5432090002152989</v>
      </c>
      <c r="BL2" s="35">
        <v>7.3617969746000398</v>
      </c>
      <c r="BM2" s="35">
        <v>8.425258051920423</v>
      </c>
      <c r="BN2" s="35">
        <v>8.986291781695229</v>
      </c>
      <c r="BO2" s="35">
        <v>10.274467693331417</v>
      </c>
      <c r="BP2" s="35">
        <v>9.3216627279492741</v>
      </c>
      <c r="BQ2" s="35">
        <v>9.1287829914559211</v>
      </c>
      <c r="BR2" s="35">
        <v>9.9151144159474569</v>
      </c>
      <c r="BS2" s="35">
        <v>9.477165434431484</v>
      </c>
      <c r="BT2" s="35">
        <v>8.8458529072118779</v>
      </c>
      <c r="BU2" s="35">
        <v>8.3038746904979632</v>
      </c>
      <c r="BV2" s="35">
        <v>8.0513101873765436</v>
      </c>
      <c r="BW2" s="35">
        <v>8.0504413480061601</v>
      </c>
      <c r="BX2" s="35">
        <v>5.4496798492637026</v>
      </c>
      <c r="BY2" s="35">
        <v>3.2368670906421926</v>
      </c>
      <c r="BZ2" s="35">
        <v>1.2882103317104878</v>
      </c>
      <c r="CA2" s="35">
        <v>-0.5064612212229207</v>
      </c>
      <c r="CB2" s="35">
        <v>-0.10059010767696464</v>
      </c>
      <c r="CC2" s="35">
        <v>-0.16722027022430552</v>
      </c>
      <c r="CD2" s="35">
        <v>7.678399261045854E-2</v>
      </c>
      <c r="CE2" s="35">
        <v>0.12196043169521431</v>
      </c>
      <c r="CF2" s="35">
        <v>-0.48885044501216157</v>
      </c>
      <c r="CG2" s="35">
        <v>-0.62021525726359528</v>
      </c>
      <c r="CH2" s="35">
        <v>-0.85954367090971573</v>
      </c>
      <c r="CI2" s="35">
        <v>-1.7</v>
      </c>
    </row>
    <row r="3" spans="1:87">
      <c r="A3" s="34" t="s">
        <v>989</v>
      </c>
      <c r="B3" s="35">
        <v>2.5</v>
      </c>
      <c r="C3" s="35">
        <v>2.5</v>
      </c>
      <c r="D3" s="35">
        <v>2.5</v>
      </c>
      <c r="E3" s="35">
        <v>2.5</v>
      </c>
      <c r="F3" s="35">
        <v>2.5</v>
      </c>
      <c r="G3" s="35">
        <v>2.5</v>
      </c>
      <c r="H3" s="35">
        <v>2.5</v>
      </c>
      <c r="I3" s="35">
        <v>2.5</v>
      </c>
      <c r="J3" s="35">
        <v>2.5</v>
      </c>
      <c r="K3" s="35">
        <v>2.5</v>
      </c>
      <c r="L3" s="35">
        <v>2.5</v>
      </c>
      <c r="M3" s="35">
        <v>2.5</v>
      </c>
      <c r="N3" s="35">
        <v>2.5</v>
      </c>
      <c r="O3" s="35">
        <v>2.5</v>
      </c>
      <c r="P3" s="35">
        <v>2.5</v>
      </c>
      <c r="Q3" s="35">
        <v>2.5</v>
      </c>
      <c r="R3" s="35">
        <v>2.5</v>
      </c>
      <c r="S3" s="35">
        <v>2.5</v>
      </c>
      <c r="T3" s="35">
        <v>2.5</v>
      </c>
      <c r="U3" s="35">
        <v>2.5</v>
      </c>
      <c r="V3" s="35">
        <v>2.5</v>
      </c>
      <c r="W3" s="35">
        <v>2.5</v>
      </c>
      <c r="X3" s="35">
        <v>2.5</v>
      </c>
      <c r="Y3" s="35">
        <v>2.5</v>
      </c>
      <c r="Z3" s="35">
        <v>2.5</v>
      </c>
      <c r="AA3" s="35">
        <v>2.5</v>
      </c>
      <c r="AB3" s="35">
        <v>2.5</v>
      </c>
      <c r="AC3" s="35">
        <v>2.5</v>
      </c>
      <c r="AD3" s="35">
        <v>2.5</v>
      </c>
      <c r="AE3" s="35">
        <v>2.5</v>
      </c>
      <c r="AF3" s="35">
        <v>2.5</v>
      </c>
      <c r="AG3" s="35">
        <v>2.5</v>
      </c>
      <c r="AH3" s="35">
        <v>2.5</v>
      </c>
      <c r="AI3" s="35">
        <v>2.5</v>
      </c>
      <c r="AJ3" s="35">
        <v>2.5</v>
      </c>
      <c r="AK3" s="35">
        <v>2.5</v>
      </c>
      <c r="AL3" s="35">
        <v>2.5</v>
      </c>
      <c r="AM3" s="35">
        <v>2.5</v>
      </c>
      <c r="AN3" s="35">
        <v>2.5</v>
      </c>
      <c r="AO3" s="35">
        <v>2.5</v>
      </c>
      <c r="AP3" s="35">
        <v>2.5</v>
      </c>
      <c r="AQ3" s="35">
        <v>2.5</v>
      </c>
      <c r="AR3" s="35">
        <v>2.5</v>
      </c>
      <c r="AS3" s="35">
        <v>2.5</v>
      </c>
      <c r="AT3" s="35">
        <v>2.5</v>
      </c>
      <c r="AU3" s="35">
        <v>2.5</v>
      </c>
      <c r="AV3" s="35">
        <v>2.5</v>
      </c>
      <c r="AW3" s="35">
        <v>2.5</v>
      </c>
      <c r="AX3" s="35">
        <v>2.5</v>
      </c>
      <c r="AY3" s="35">
        <v>2.5</v>
      </c>
      <c r="AZ3" s="35">
        <v>2.5</v>
      </c>
      <c r="BA3" s="35">
        <v>2.5</v>
      </c>
      <c r="BB3" s="35">
        <v>2.5</v>
      </c>
      <c r="BC3" s="35">
        <v>2.5</v>
      </c>
      <c r="BD3" s="35">
        <v>2.5</v>
      </c>
      <c r="BE3" s="35">
        <v>2.5</v>
      </c>
      <c r="BF3" s="35">
        <v>2.5</v>
      </c>
      <c r="BG3" s="35">
        <v>2.5</v>
      </c>
      <c r="BH3" s="35">
        <v>2.5</v>
      </c>
      <c r="BI3" s="35">
        <v>2.5</v>
      </c>
      <c r="BJ3" s="35">
        <v>2.5</v>
      </c>
      <c r="BK3" s="35">
        <v>2.5</v>
      </c>
      <c r="BL3" s="35">
        <v>2.5</v>
      </c>
      <c r="BM3" s="35">
        <v>2.5</v>
      </c>
      <c r="BN3" s="35">
        <v>2.5</v>
      </c>
      <c r="BO3" s="35">
        <v>2.5</v>
      </c>
      <c r="BP3" s="35">
        <v>2.5</v>
      </c>
      <c r="BQ3" s="35">
        <v>2.5</v>
      </c>
      <c r="BR3" s="35">
        <v>2.5</v>
      </c>
      <c r="BS3" s="35">
        <v>2.5</v>
      </c>
      <c r="BT3" s="35">
        <v>2.5</v>
      </c>
      <c r="BU3" s="35">
        <v>2.5</v>
      </c>
      <c r="BV3" s="35">
        <v>2.5</v>
      </c>
      <c r="BW3" s="35">
        <v>2.5</v>
      </c>
      <c r="BX3" s="35">
        <v>2.5</v>
      </c>
      <c r="BY3" s="35">
        <v>2.5</v>
      </c>
      <c r="BZ3" s="35">
        <v>2.5</v>
      </c>
      <c r="CA3" s="35">
        <v>2.5</v>
      </c>
      <c r="CB3" s="35">
        <v>2.5</v>
      </c>
      <c r="CC3" s="35">
        <v>2.5</v>
      </c>
      <c r="CD3" s="35">
        <v>2.5</v>
      </c>
      <c r="CE3" s="35">
        <v>2.5</v>
      </c>
      <c r="CF3" s="35">
        <v>2.5</v>
      </c>
      <c r="CG3" s="35">
        <v>2.5</v>
      </c>
      <c r="CH3" s="35">
        <v>2.5</v>
      </c>
      <c r="CI3" s="35">
        <v>2.5</v>
      </c>
    </row>
    <row r="4" spans="1:87">
      <c r="A4" s="34" t="s">
        <v>990</v>
      </c>
      <c r="B4" s="35">
        <v>5.5</v>
      </c>
      <c r="C4" s="35">
        <v>5.5</v>
      </c>
      <c r="D4" s="35">
        <v>5.5</v>
      </c>
      <c r="E4" s="35">
        <v>5.5</v>
      </c>
      <c r="F4" s="35">
        <v>5.5</v>
      </c>
      <c r="G4" s="35">
        <v>5.5</v>
      </c>
      <c r="H4" s="35">
        <v>5.5</v>
      </c>
      <c r="I4" s="35">
        <v>5.5</v>
      </c>
      <c r="J4" s="35">
        <v>5.5</v>
      </c>
      <c r="K4" s="35">
        <v>5.5</v>
      </c>
      <c r="L4" s="35">
        <v>5.5</v>
      </c>
      <c r="M4" s="35">
        <v>5.5</v>
      </c>
      <c r="N4" s="35">
        <v>5.5</v>
      </c>
      <c r="O4" s="35">
        <v>5.5</v>
      </c>
      <c r="P4" s="35">
        <v>5.5</v>
      </c>
      <c r="Q4" s="35">
        <v>5.5</v>
      </c>
      <c r="R4" s="35">
        <v>5.5</v>
      </c>
      <c r="S4" s="35">
        <v>5.5</v>
      </c>
      <c r="T4" s="35">
        <v>5.5</v>
      </c>
      <c r="U4" s="35">
        <v>5.5</v>
      </c>
      <c r="V4" s="35">
        <v>5.5</v>
      </c>
      <c r="W4" s="35">
        <v>5.5</v>
      </c>
      <c r="X4" s="35">
        <v>5.5</v>
      </c>
      <c r="Y4" s="35">
        <v>5.5</v>
      </c>
      <c r="Z4" s="35">
        <v>5.5</v>
      </c>
      <c r="AA4" s="35">
        <v>5.5</v>
      </c>
      <c r="AB4" s="35">
        <v>5.5</v>
      </c>
      <c r="AC4" s="35">
        <v>5.5</v>
      </c>
      <c r="AD4" s="35">
        <v>5.5</v>
      </c>
      <c r="AE4" s="35">
        <v>5.5</v>
      </c>
      <c r="AF4" s="35">
        <v>5.5</v>
      </c>
      <c r="AG4" s="35">
        <v>5.5</v>
      </c>
      <c r="AH4" s="35">
        <v>5.5</v>
      </c>
      <c r="AI4" s="35">
        <v>5.5</v>
      </c>
      <c r="AJ4" s="35">
        <v>5.5</v>
      </c>
      <c r="AK4" s="35">
        <v>5.5</v>
      </c>
      <c r="AL4" s="35">
        <v>5.5</v>
      </c>
      <c r="AM4" s="35">
        <v>5.5</v>
      </c>
      <c r="AN4" s="35">
        <v>5.5</v>
      </c>
      <c r="AO4" s="35">
        <v>5.5</v>
      </c>
      <c r="AP4" s="35">
        <v>5.5</v>
      </c>
      <c r="AQ4" s="35">
        <v>5.5</v>
      </c>
      <c r="AR4" s="35">
        <v>5.5</v>
      </c>
      <c r="AS4" s="35">
        <v>5.5</v>
      </c>
      <c r="AT4" s="35">
        <v>5.5</v>
      </c>
      <c r="AU4" s="35">
        <v>5.5</v>
      </c>
      <c r="AV4" s="35">
        <v>5.5</v>
      </c>
      <c r="AW4" s="35">
        <v>5.5</v>
      </c>
      <c r="AX4" s="35">
        <v>5.5</v>
      </c>
      <c r="AY4" s="35">
        <v>5.5</v>
      </c>
      <c r="AZ4" s="35">
        <v>5.5</v>
      </c>
      <c r="BA4" s="35">
        <v>5.5</v>
      </c>
      <c r="BB4" s="35">
        <v>5.5</v>
      </c>
      <c r="BC4" s="35">
        <v>5.5</v>
      </c>
      <c r="BD4" s="35">
        <v>5.5</v>
      </c>
      <c r="BE4" s="35">
        <v>5.5</v>
      </c>
      <c r="BF4" s="35">
        <v>5.5</v>
      </c>
      <c r="BG4" s="35">
        <v>5.5</v>
      </c>
      <c r="BH4" s="35">
        <v>5.5</v>
      </c>
      <c r="BI4" s="35">
        <v>5.5</v>
      </c>
      <c r="BJ4" s="35">
        <v>5.5</v>
      </c>
      <c r="BK4" s="35">
        <v>5.5</v>
      </c>
      <c r="BL4" s="35">
        <v>5.5</v>
      </c>
      <c r="BM4" s="35">
        <v>5.5</v>
      </c>
      <c r="BN4" s="35">
        <v>5.5</v>
      </c>
      <c r="BO4" s="35">
        <v>5.5</v>
      </c>
      <c r="BP4" s="35">
        <v>5.5</v>
      </c>
      <c r="BQ4" s="35">
        <v>5.5</v>
      </c>
      <c r="BR4" s="35">
        <v>5.5</v>
      </c>
      <c r="BS4" s="35">
        <v>5.5</v>
      </c>
      <c r="BT4" s="35">
        <v>5.5</v>
      </c>
      <c r="BU4" s="35">
        <v>5.5</v>
      </c>
      <c r="BV4" s="35">
        <v>5.5</v>
      </c>
      <c r="BW4" s="35">
        <v>5.5</v>
      </c>
      <c r="BX4" s="35">
        <v>5.5</v>
      </c>
      <c r="BY4" s="35">
        <v>5.5</v>
      </c>
      <c r="BZ4" s="35">
        <v>5.5</v>
      </c>
      <c r="CA4" s="35">
        <v>5.5</v>
      </c>
      <c r="CB4" s="35">
        <v>5.5</v>
      </c>
      <c r="CC4" s="35">
        <v>5.5</v>
      </c>
      <c r="CD4" s="35">
        <v>5.5</v>
      </c>
      <c r="CE4" s="35">
        <v>5.5</v>
      </c>
      <c r="CF4" s="35">
        <v>5.5</v>
      </c>
      <c r="CG4" s="35">
        <v>5.5</v>
      </c>
      <c r="CH4" s="35">
        <v>5.5</v>
      </c>
      <c r="CI4" s="35">
        <v>5.5</v>
      </c>
    </row>
    <row r="5" spans="1:87">
      <c r="A5" s="34" t="s">
        <v>895</v>
      </c>
      <c r="B5" s="35">
        <v>4</v>
      </c>
      <c r="C5" s="35">
        <v>4</v>
      </c>
      <c r="D5" s="35">
        <v>4</v>
      </c>
      <c r="E5" s="35">
        <v>4</v>
      </c>
      <c r="F5" s="35">
        <v>4</v>
      </c>
      <c r="G5" s="35">
        <v>4</v>
      </c>
      <c r="H5" s="35">
        <v>4</v>
      </c>
      <c r="I5" s="35">
        <v>4</v>
      </c>
      <c r="J5" s="35">
        <v>4</v>
      </c>
      <c r="K5" s="35">
        <v>4</v>
      </c>
      <c r="L5" s="35">
        <v>4</v>
      </c>
      <c r="M5" s="35">
        <v>4</v>
      </c>
      <c r="N5" s="35">
        <v>4</v>
      </c>
      <c r="O5" s="35">
        <v>4</v>
      </c>
      <c r="P5" s="35">
        <v>4</v>
      </c>
      <c r="Q5" s="35">
        <v>4</v>
      </c>
      <c r="R5" s="35">
        <v>4</v>
      </c>
      <c r="S5" s="35">
        <v>4</v>
      </c>
      <c r="T5" s="35">
        <v>4</v>
      </c>
      <c r="U5" s="35">
        <v>4</v>
      </c>
      <c r="V5" s="35">
        <v>4</v>
      </c>
      <c r="W5" s="35">
        <v>4</v>
      </c>
      <c r="X5" s="35">
        <v>4</v>
      </c>
      <c r="Y5" s="35">
        <v>4</v>
      </c>
      <c r="Z5" s="35">
        <v>4</v>
      </c>
      <c r="AA5" s="35">
        <v>4</v>
      </c>
      <c r="AB5" s="35">
        <v>4</v>
      </c>
      <c r="AC5" s="35">
        <v>4</v>
      </c>
      <c r="AD5" s="35">
        <v>4</v>
      </c>
      <c r="AE5" s="35">
        <v>4</v>
      </c>
      <c r="AF5" s="35">
        <v>4</v>
      </c>
      <c r="AG5" s="35">
        <v>4</v>
      </c>
      <c r="AH5" s="35">
        <v>4</v>
      </c>
      <c r="AI5" s="35">
        <v>4</v>
      </c>
      <c r="AJ5" s="35">
        <v>4</v>
      </c>
      <c r="AK5" s="35">
        <v>4</v>
      </c>
      <c r="AL5" s="35">
        <v>4</v>
      </c>
      <c r="AM5" s="35">
        <v>4</v>
      </c>
      <c r="AN5" s="35">
        <v>4</v>
      </c>
      <c r="AO5" s="35">
        <v>4</v>
      </c>
      <c r="AP5" s="35">
        <v>4</v>
      </c>
      <c r="AQ5" s="35">
        <v>4</v>
      </c>
      <c r="AR5" s="35">
        <v>4</v>
      </c>
      <c r="AS5" s="35">
        <v>4</v>
      </c>
      <c r="AT5" s="35">
        <v>4</v>
      </c>
      <c r="AU5" s="35">
        <v>4</v>
      </c>
      <c r="AV5" s="35">
        <v>4</v>
      </c>
      <c r="AW5" s="35">
        <v>4</v>
      </c>
      <c r="AX5" s="35">
        <v>4</v>
      </c>
      <c r="AY5" s="35">
        <v>4</v>
      </c>
      <c r="AZ5" s="35">
        <v>4</v>
      </c>
      <c r="BA5" s="35">
        <v>4</v>
      </c>
      <c r="BB5" s="35">
        <v>4</v>
      </c>
      <c r="BC5" s="35">
        <v>4</v>
      </c>
      <c r="BD5" s="35">
        <v>4</v>
      </c>
      <c r="BE5" s="35">
        <v>4</v>
      </c>
      <c r="BF5" s="35">
        <v>4</v>
      </c>
      <c r="BG5" s="35">
        <v>4</v>
      </c>
      <c r="BH5" s="35">
        <v>4</v>
      </c>
      <c r="BI5" s="35">
        <v>4</v>
      </c>
      <c r="BJ5" s="35">
        <v>4</v>
      </c>
      <c r="BK5" s="35">
        <v>4</v>
      </c>
      <c r="BL5" s="35">
        <v>4</v>
      </c>
      <c r="BM5" s="35">
        <v>4</v>
      </c>
      <c r="BN5" s="35">
        <v>4</v>
      </c>
      <c r="BO5" s="35">
        <v>4</v>
      </c>
      <c r="BP5" s="35">
        <v>4</v>
      </c>
      <c r="BQ5" s="35">
        <v>4</v>
      </c>
      <c r="BR5" s="35">
        <v>4</v>
      </c>
      <c r="BS5" s="35">
        <v>4</v>
      </c>
      <c r="BT5" s="35">
        <v>4</v>
      </c>
      <c r="BU5" s="35">
        <v>4</v>
      </c>
      <c r="BV5" s="35">
        <v>4</v>
      </c>
      <c r="BW5" s="35">
        <v>4</v>
      </c>
      <c r="BX5" s="35">
        <v>4</v>
      </c>
      <c r="BY5" s="35">
        <v>4</v>
      </c>
      <c r="BZ5" s="35">
        <v>4</v>
      </c>
      <c r="CA5" s="35">
        <v>4</v>
      </c>
      <c r="CB5" s="35">
        <v>4</v>
      </c>
      <c r="CC5" s="35">
        <v>4</v>
      </c>
      <c r="CD5" s="35">
        <v>4</v>
      </c>
      <c r="CE5" s="35">
        <v>4</v>
      </c>
      <c r="CF5" s="35">
        <v>4</v>
      </c>
      <c r="CG5" s="35">
        <v>4</v>
      </c>
      <c r="CH5" s="35">
        <v>4</v>
      </c>
      <c r="CI5" s="35">
        <v>4</v>
      </c>
    </row>
    <row r="6" spans="1:87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</row>
    <row r="7" spans="1:87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</row>
    <row r="8" spans="1:87">
      <c r="A8" s="22" t="s">
        <v>987</v>
      </c>
    </row>
    <row r="9" spans="1:87">
      <c r="A9" s="21" t="s">
        <v>986</v>
      </c>
    </row>
    <row r="10" spans="1:87">
      <c r="A10" s="37"/>
    </row>
  </sheetData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CH8"/>
  <sheetViews>
    <sheetView workbookViewId="0">
      <selection activeCell="A7" sqref="A7:A8"/>
    </sheetView>
  </sheetViews>
  <sheetFormatPr defaultRowHeight="15"/>
  <sheetData>
    <row r="1" spans="1:86" ht="18">
      <c r="A1" s="32" t="s">
        <v>182</v>
      </c>
      <c r="B1" s="33">
        <v>42765</v>
      </c>
      <c r="C1" s="33">
        <v>42793</v>
      </c>
      <c r="D1" s="33">
        <v>42824</v>
      </c>
      <c r="E1" s="33">
        <v>42854</v>
      </c>
      <c r="F1" s="33">
        <v>42885</v>
      </c>
      <c r="G1" s="33">
        <v>42915</v>
      </c>
      <c r="H1" s="33">
        <v>42946</v>
      </c>
      <c r="I1" s="33">
        <v>42977</v>
      </c>
      <c r="J1" s="33">
        <v>43007</v>
      </c>
      <c r="K1" s="33">
        <v>43038</v>
      </c>
      <c r="L1" s="33">
        <v>43068</v>
      </c>
      <c r="M1" s="33">
        <v>43099</v>
      </c>
      <c r="N1" s="33">
        <v>43130</v>
      </c>
      <c r="O1" s="33">
        <v>43158</v>
      </c>
      <c r="P1" s="33">
        <v>43189</v>
      </c>
      <c r="Q1" s="33">
        <v>43219</v>
      </c>
      <c r="R1" s="33">
        <v>43250</v>
      </c>
      <c r="S1" s="33">
        <v>43280</v>
      </c>
      <c r="T1" s="33">
        <v>43311</v>
      </c>
      <c r="U1" s="33">
        <v>43342</v>
      </c>
      <c r="V1" s="33">
        <v>43372</v>
      </c>
      <c r="W1" s="33">
        <v>43403</v>
      </c>
      <c r="X1" s="33">
        <v>43433</v>
      </c>
      <c r="Y1" s="33">
        <v>43464</v>
      </c>
      <c r="Z1" s="33">
        <v>43495</v>
      </c>
      <c r="AA1" s="33">
        <v>43523</v>
      </c>
      <c r="AB1" s="33">
        <v>43554</v>
      </c>
      <c r="AC1" s="33">
        <v>43584</v>
      </c>
      <c r="AD1" s="33">
        <v>43615</v>
      </c>
      <c r="AE1" s="33">
        <v>43645</v>
      </c>
      <c r="AF1" s="33">
        <v>43676</v>
      </c>
      <c r="AG1" s="33">
        <v>43707</v>
      </c>
      <c r="AH1" s="33">
        <v>43737</v>
      </c>
      <c r="AI1" s="33">
        <v>43768</v>
      </c>
      <c r="AJ1" s="33">
        <v>43798</v>
      </c>
      <c r="AK1" s="33">
        <v>43829</v>
      </c>
      <c r="AL1" s="33">
        <v>43860</v>
      </c>
      <c r="AM1" s="33">
        <v>43889</v>
      </c>
      <c r="AN1" s="33">
        <v>43920</v>
      </c>
      <c r="AO1" s="33">
        <v>43950</v>
      </c>
      <c r="AP1" s="33">
        <v>43981</v>
      </c>
      <c r="AQ1" s="33">
        <v>44011</v>
      </c>
      <c r="AR1" s="33">
        <v>44042</v>
      </c>
      <c r="AS1" s="33">
        <v>44073</v>
      </c>
      <c r="AT1" s="33">
        <v>44103</v>
      </c>
      <c r="AU1" s="33">
        <v>44134</v>
      </c>
      <c r="AV1" s="33">
        <v>44164</v>
      </c>
      <c r="AW1" s="33">
        <v>44195</v>
      </c>
      <c r="AX1" s="33">
        <v>44226</v>
      </c>
      <c r="AY1" s="33">
        <v>44254</v>
      </c>
      <c r="AZ1" s="33">
        <v>44285</v>
      </c>
      <c r="BA1" s="33">
        <v>44315</v>
      </c>
      <c r="BB1" s="33">
        <v>44346</v>
      </c>
      <c r="BC1" s="33">
        <v>44376</v>
      </c>
      <c r="BD1" s="33">
        <v>44407</v>
      </c>
      <c r="BE1" s="33">
        <v>44438</v>
      </c>
      <c r="BF1" s="33">
        <v>44468</v>
      </c>
      <c r="BG1" s="33">
        <v>44499</v>
      </c>
      <c r="BH1" s="33">
        <v>44529</v>
      </c>
      <c r="BI1" s="33">
        <v>44560</v>
      </c>
      <c r="BJ1" s="33">
        <v>44591</v>
      </c>
      <c r="BK1" s="33">
        <v>44619</v>
      </c>
      <c r="BL1" s="33">
        <v>44650</v>
      </c>
      <c r="BM1" s="33">
        <v>44680</v>
      </c>
      <c r="BN1" s="33">
        <v>44711</v>
      </c>
      <c r="BO1" s="33">
        <v>44741</v>
      </c>
      <c r="BP1" s="33">
        <v>44772</v>
      </c>
      <c r="BQ1" s="33">
        <v>44803</v>
      </c>
      <c r="BR1" s="33">
        <v>44833</v>
      </c>
      <c r="BS1" s="33">
        <v>44864</v>
      </c>
      <c r="BT1" s="33">
        <v>44894</v>
      </c>
      <c r="BU1" s="33">
        <v>44925</v>
      </c>
      <c r="BV1" s="33">
        <v>44956</v>
      </c>
      <c r="BW1" s="33">
        <v>44984</v>
      </c>
      <c r="BX1" s="33">
        <v>45015</v>
      </c>
      <c r="BY1" s="33">
        <v>45045</v>
      </c>
      <c r="BZ1" s="33">
        <v>45076</v>
      </c>
      <c r="CA1" s="33">
        <v>45106</v>
      </c>
      <c r="CB1" s="33">
        <v>45137</v>
      </c>
      <c r="CC1" s="33">
        <v>45168</v>
      </c>
      <c r="CD1" s="33">
        <v>45198</v>
      </c>
      <c r="CE1" s="33">
        <v>45229</v>
      </c>
      <c r="CF1" s="33">
        <v>45259</v>
      </c>
      <c r="CG1" s="33">
        <v>45290</v>
      </c>
      <c r="CH1" s="33">
        <v>45292</v>
      </c>
    </row>
    <row r="2" spans="1:86">
      <c r="A2" s="34" t="s">
        <v>991</v>
      </c>
      <c r="B2" s="35">
        <v>-0.64611632998445145</v>
      </c>
      <c r="C2" s="35">
        <v>-0.15407780038489705</v>
      </c>
      <c r="D2" s="35">
        <v>-0.13048516098434959</v>
      </c>
      <c r="E2" s="35">
        <v>1.1728146076112722</v>
      </c>
      <c r="F2" s="35">
        <v>1.6032775336452687</v>
      </c>
      <c r="G2" s="35">
        <v>1.1093361034010769</v>
      </c>
      <c r="H2" s="35">
        <v>0.86797896809109432</v>
      </c>
      <c r="I2" s="35">
        <v>0.94738361679344507</v>
      </c>
      <c r="J2" s="35">
        <v>0.95424660345031498</v>
      </c>
      <c r="K2" s="35">
        <v>1.2118173007579003</v>
      </c>
      <c r="L2" s="35">
        <v>2.2196784606922222</v>
      </c>
      <c r="M2" s="35">
        <v>2.6114840393908452</v>
      </c>
      <c r="N2" s="35">
        <v>2.8529795783609018</v>
      </c>
      <c r="O2" s="35">
        <v>3.2731236147622127</v>
      </c>
      <c r="P2" s="35">
        <v>3.7257030377103177</v>
      </c>
      <c r="Q2" s="35">
        <v>2.3721461376945854</v>
      </c>
      <c r="R2" s="35">
        <v>1.5580723816117228</v>
      </c>
      <c r="S2" s="35">
        <v>0.87704172905336009</v>
      </c>
      <c r="T2" s="35">
        <v>2.3265215483361033</v>
      </c>
      <c r="U2" s="35">
        <v>3.3257115923030796</v>
      </c>
      <c r="V2" s="35">
        <v>3.5247098838569855</v>
      </c>
      <c r="W2" s="35">
        <v>2.8304155224667227</v>
      </c>
      <c r="X2" s="35">
        <v>1.8479154316792545</v>
      </c>
      <c r="Y2" s="35">
        <v>1.791220902632503</v>
      </c>
      <c r="Z2" s="35">
        <v>0.79097636655593817</v>
      </c>
      <c r="AA2" s="35">
        <v>1.8976618564859677</v>
      </c>
      <c r="AB2" s="35">
        <v>1.8811658309776789</v>
      </c>
      <c r="AC2" s="35">
        <v>2.1504850922055851</v>
      </c>
      <c r="AD2" s="35">
        <v>2.7652597181531604</v>
      </c>
      <c r="AE2" s="35">
        <v>2.4537257060515287</v>
      </c>
      <c r="AF2" s="35">
        <v>1.6569795204561188</v>
      </c>
      <c r="AG2" s="35">
        <v>0.62640298352253865</v>
      </c>
      <c r="AH2" s="35">
        <v>0.4779395808177469</v>
      </c>
      <c r="AI2" s="35">
        <v>0.90758416975660339</v>
      </c>
      <c r="AJ2" s="35">
        <v>0.95520540298832657</v>
      </c>
      <c r="AK2" s="35">
        <v>0.72816647657032263</v>
      </c>
      <c r="AL2" s="35">
        <v>0.27658563406932046</v>
      </c>
      <c r="AM2" s="35">
        <v>-0.54084569473357647</v>
      </c>
      <c r="AN2" s="35">
        <v>-0.11022336893734064</v>
      </c>
      <c r="AO2" s="35">
        <v>0.85542195075301208</v>
      </c>
      <c r="AP2" s="35">
        <v>1.1580085630585586</v>
      </c>
      <c r="AQ2" s="35">
        <v>1.6775261712187017</v>
      </c>
      <c r="AR2" s="35">
        <v>1.518789830326071</v>
      </c>
      <c r="AS2" s="35">
        <v>1.8167405331195141</v>
      </c>
      <c r="AT2" s="35">
        <v>1.432684471732145</v>
      </c>
      <c r="AU2" s="35">
        <v>1.3441364663877948</v>
      </c>
      <c r="AV2" s="35">
        <v>1.5585891969739833</v>
      </c>
      <c r="AW2" s="35">
        <v>3.6638246566410544</v>
      </c>
      <c r="AX2" s="35">
        <v>4.5145896418806757</v>
      </c>
      <c r="AY2" s="35">
        <v>5.3267515218686157</v>
      </c>
      <c r="AZ2" s="35">
        <v>5.7810093225210153</v>
      </c>
      <c r="BA2" s="35">
        <v>6.1569193415034249</v>
      </c>
      <c r="BB2" s="35">
        <v>5.9006948589405113</v>
      </c>
      <c r="BC2" s="35">
        <v>6.5046445234630141</v>
      </c>
      <c r="BD2" s="35">
        <v>8.2227275731565896</v>
      </c>
      <c r="BE2" s="35">
        <v>8.7823860822629456</v>
      </c>
      <c r="BF2" s="35">
        <v>8.888653955380704</v>
      </c>
      <c r="BG2" s="35">
        <v>9.1040943851331804</v>
      </c>
      <c r="BH2" s="35">
        <v>9.5566762184103169</v>
      </c>
      <c r="BI2" s="35">
        <v>7.6754534627573037</v>
      </c>
      <c r="BJ2" s="35">
        <v>7.0769205766376473</v>
      </c>
      <c r="BK2" s="35">
        <v>6.5432090002152989</v>
      </c>
      <c r="BL2" s="35">
        <v>7.3617969746000398</v>
      </c>
      <c r="BM2" s="35">
        <v>8.425258051920423</v>
      </c>
      <c r="BN2" s="35">
        <v>8.986291781695229</v>
      </c>
      <c r="BO2" s="35">
        <v>10.274467693331417</v>
      </c>
      <c r="BP2" s="35">
        <v>9.3216627279492741</v>
      </c>
      <c r="BQ2" s="35">
        <v>9.1287829914559211</v>
      </c>
      <c r="BR2" s="35">
        <v>9.9151144159474569</v>
      </c>
      <c r="BS2" s="35">
        <v>9.477165434431484</v>
      </c>
      <c r="BT2" s="35">
        <v>8.8458529072118779</v>
      </c>
      <c r="BU2" s="35">
        <v>8.3038746904979632</v>
      </c>
      <c r="BV2" s="35">
        <v>8.0513101873765436</v>
      </c>
      <c r="BW2" s="35">
        <v>8.0504413480061601</v>
      </c>
      <c r="BX2" s="35">
        <v>5.4496798492637026</v>
      </c>
      <c r="BY2" s="35">
        <v>3.2368670906421926</v>
      </c>
      <c r="BZ2" s="35">
        <v>1.2882103317104878</v>
      </c>
      <c r="CA2" s="35">
        <v>-0.5064612212229207</v>
      </c>
      <c r="CB2" s="35">
        <v>-0.10059010767696464</v>
      </c>
      <c r="CC2" s="35">
        <v>-0.16722027022430552</v>
      </c>
      <c r="CD2" s="35">
        <v>7.678399261045854E-2</v>
      </c>
      <c r="CE2" s="35">
        <v>0.12196043169521431</v>
      </c>
      <c r="CF2" s="35">
        <v>-0.48885044501216157</v>
      </c>
      <c r="CG2" s="35">
        <v>-0.62021525726359528</v>
      </c>
      <c r="CH2" s="35">
        <v>-0.85954367090971573</v>
      </c>
    </row>
    <row r="3" spans="1:86">
      <c r="A3" s="34" t="s">
        <v>907</v>
      </c>
      <c r="B3" s="35">
        <v>-1.7258661900675776</v>
      </c>
      <c r="C3" s="35">
        <v>-1.2971314614368055</v>
      </c>
      <c r="D3" s="35">
        <v>-0.85006545065353123</v>
      </c>
      <c r="E3" s="35">
        <v>-0.32023542477884348</v>
      </c>
      <c r="F3" s="35">
        <v>8.8690246441288423E-2</v>
      </c>
      <c r="G3" s="35">
        <v>0.35091345792059769</v>
      </c>
      <c r="H3" s="35">
        <v>0.82385168020455524</v>
      </c>
      <c r="I3" s="35">
        <v>1.7187635468504538</v>
      </c>
      <c r="J3" s="35">
        <v>2.0738005738931236</v>
      </c>
      <c r="K3" s="35">
        <v>2.4671855793313711</v>
      </c>
      <c r="L3" s="35">
        <v>3.2479768032145415</v>
      </c>
      <c r="M3" s="35">
        <v>3.5860291311246613</v>
      </c>
      <c r="N3" s="35">
        <v>4.5964206948682573</v>
      </c>
      <c r="O3" s="35">
        <v>5.0582663219719279</v>
      </c>
      <c r="P3" s="35">
        <v>4.9867578540836917</v>
      </c>
      <c r="Q3" s="35">
        <v>4.6953087079936182</v>
      </c>
      <c r="R3" s="35">
        <v>4.3646672568707174</v>
      </c>
      <c r="S3" s="35">
        <v>4.2013117016686437</v>
      </c>
      <c r="T3" s="35">
        <v>4.0598090972222565</v>
      </c>
      <c r="U3" s="35">
        <v>3.7912296294914256</v>
      </c>
      <c r="V3" s="35">
        <v>3.7326939338916247</v>
      </c>
      <c r="W3" s="35">
        <v>3.4200199731642726</v>
      </c>
      <c r="X3" s="35">
        <v>2.8380480390457308</v>
      </c>
      <c r="Y3" s="35">
        <v>2.6862480622309732</v>
      </c>
      <c r="Z3" s="35">
        <v>1.5047485474008511</v>
      </c>
      <c r="AA3" s="35">
        <v>1.3177605946939792</v>
      </c>
      <c r="AB3" s="35">
        <v>1.2599415906682054</v>
      </c>
      <c r="AC3" s="35">
        <v>1.1721152132837034</v>
      </c>
      <c r="AD3" s="35">
        <v>1.3701930058109184</v>
      </c>
      <c r="AE3" s="35">
        <v>1.4570277725852776</v>
      </c>
      <c r="AF3" s="35">
        <v>1.4609158027454328</v>
      </c>
      <c r="AG3" s="35">
        <v>1.280235289412218</v>
      </c>
      <c r="AH3" s="35">
        <v>1.0919334009036277</v>
      </c>
      <c r="AI3" s="35">
        <v>0.70056217217471328</v>
      </c>
      <c r="AJ3" s="35">
        <v>0.62725689960818443</v>
      </c>
      <c r="AK3" s="35">
        <v>0.65436778045781807</v>
      </c>
      <c r="AL3" s="35">
        <v>0.86538957196520983</v>
      </c>
      <c r="AM3" s="35">
        <v>0.77184062474053405</v>
      </c>
      <c r="AN3" s="35">
        <v>0.54227164049494547</v>
      </c>
      <c r="AO3" s="35">
        <v>1.1321822131247927</v>
      </c>
      <c r="AP3" s="35">
        <v>0.86253079378988673</v>
      </c>
      <c r="AQ3" s="35">
        <v>0.77684596156544217</v>
      </c>
      <c r="AR3" s="35">
        <v>0.8340682821257559</v>
      </c>
      <c r="AS3" s="35">
        <v>1.0666176019744</v>
      </c>
      <c r="AT3" s="35">
        <v>1.3432163084943909</v>
      </c>
      <c r="AU3" s="35">
        <v>1.682216756033867</v>
      </c>
      <c r="AV3" s="35">
        <v>1.9900660199622564</v>
      </c>
      <c r="AW3" s="35">
        <v>3.6322694344940345</v>
      </c>
      <c r="AX3" s="35">
        <v>4.6777752929497325</v>
      </c>
      <c r="AY3" s="35">
        <v>5.4829754365411958</v>
      </c>
      <c r="AZ3" s="35">
        <v>6.6256762105504095</v>
      </c>
      <c r="BA3" s="35">
        <v>6.751268627731676</v>
      </c>
      <c r="BB3" s="35">
        <v>7.393628195284947</v>
      </c>
      <c r="BC3" s="35">
        <v>7.8259767874086208</v>
      </c>
      <c r="BD3" s="35">
        <v>8.1093537485616309</v>
      </c>
      <c r="BE3" s="35">
        <v>8.0379242186285609</v>
      </c>
      <c r="BF3" s="35">
        <v>7.9880734583744442</v>
      </c>
      <c r="BG3" s="35">
        <v>7.8765202676341914</v>
      </c>
      <c r="BH3" s="35">
        <v>8.3772656385054063</v>
      </c>
      <c r="BI3" s="35">
        <v>7.2509011281681808</v>
      </c>
      <c r="BJ3" s="35">
        <v>6.60162670741569</v>
      </c>
      <c r="BK3" s="35">
        <v>6.3614506423955959</v>
      </c>
      <c r="BL3" s="35">
        <v>6.9671454857929405</v>
      </c>
      <c r="BM3" s="35">
        <v>7.9799047833968757</v>
      </c>
      <c r="BN3" s="35">
        <v>8.3564098161367042</v>
      </c>
      <c r="BO3" s="35">
        <v>9.4404331247470736</v>
      </c>
      <c r="BP3" s="35">
        <v>10.10041008820204</v>
      </c>
      <c r="BQ3" s="35">
        <v>10.230227924035489</v>
      </c>
      <c r="BR3" s="35">
        <v>10.540276376631084</v>
      </c>
      <c r="BS3" s="35">
        <v>10.488322377082284</v>
      </c>
      <c r="BT3" s="35">
        <v>9.8756503499294581</v>
      </c>
      <c r="BU3" s="35">
        <v>9.4793414473782747</v>
      </c>
      <c r="BV3" s="35">
        <v>9.0991561824248066</v>
      </c>
      <c r="BW3" s="35">
        <v>8.3569861398934648</v>
      </c>
      <c r="BX3" s="35">
        <v>6.406657155573555</v>
      </c>
      <c r="BY3" s="35">
        <v>4.3045803295163267</v>
      </c>
      <c r="BZ3" s="35">
        <v>3.0865032447455718</v>
      </c>
      <c r="CA3" s="35">
        <v>1.4518285160379776</v>
      </c>
      <c r="CB3" s="35">
        <v>0.59949055114458361</v>
      </c>
      <c r="CC3" s="35">
        <v>0.35313145780541788</v>
      </c>
      <c r="CD3" s="35">
        <v>-8.0847536483943827E-2</v>
      </c>
      <c r="CE3" s="35">
        <v>-4.6504096578033227E-2</v>
      </c>
      <c r="CF3" s="35">
        <v>-0.24390438070011555</v>
      </c>
      <c r="CG3" s="35">
        <v>-0.39353895237825043</v>
      </c>
      <c r="CH3" s="35">
        <v>-0.44083532430917671</v>
      </c>
    </row>
    <row r="4" spans="1:86">
      <c r="A4" s="34" t="s">
        <v>992</v>
      </c>
      <c r="B4" s="35">
        <v>-2.3711093312956137</v>
      </c>
      <c r="C4" s="35">
        <v>-3.2119893252306468</v>
      </c>
      <c r="D4" s="35">
        <v>-3.063238477038027</v>
      </c>
      <c r="E4" s="35">
        <v>-2.5780181879689508</v>
      </c>
      <c r="F4" s="35">
        <v>-1.9556687376365858</v>
      </c>
      <c r="G4" s="35">
        <v>-2.0169483165119431</v>
      </c>
      <c r="H4" s="35">
        <v>-1.0808388938133788</v>
      </c>
      <c r="I4" s="35">
        <v>-0.35566042713847423</v>
      </c>
      <c r="J4" s="35">
        <v>-0.56619617184398408</v>
      </c>
      <c r="K4" s="35">
        <v>-0.63435014857088845</v>
      </c>
      <c r="L4" s="35">
        <v>2.640168756664707E-2</v>
      </c>
      <c r="M4" s="35">
        <v>0.26466576405054809</v>
      </c>
      <c r="N4" s="35">
        <v>1.0468353525227627</v>
      </c>
      <c r="O4" s="35">
        <v>1.9812734967661072</v>
      </c>
      <c r="P4" s="35">
        <v>2.3524258878427418</v>
      </c>
      <c r="Q4" s="35">
        <v>2.3643852262510023</v>
      </c>
      <c r="R4" s="35">
        <v>2.3410308807356017</v>
      </c>
      <c r="S4" s="35">
        <v>2.1626279366224708</v>
      </c>
      <c r="T4" s="35">
        <v>2.1686343109280131</v>
      </c>
      <c r="U4" s="35">
        <v>1.5975602878871626</v>
      </c>
      <c r="V4" s="35">
        <v>1.1078123557581705</v>
      </c>
      <c r="W4" s="35">
        <v>1.2831206688390466</v>
      </c>
      <c r="X4" s="35">
        <v>1.0990613368383748</v>
      </c>
      <c r="Y4" s="35">
        <v>1.0495771404323193</v>
      </c>
      <c r="Z4" s="35">
        <v>0.90039174575508696</v>
      </c>
      <c r="AA4" s="35">
        <v>0.66793545321183956</v>
      </c>
      <c r="AB4" s="35">
        <v>0.57101105891530324</v>
      </c>
      <c r="AC4" s="35">
        <v>0.61022185876642254</v>
      </c>
      <c r="AD4" s="35">
        <v>0.4201033966141523</v>
      </c>
      <c r="AE4" s="35">
        <v>0.45836583633341377</v>
      </c>
      <c r="AF4" s="35">
        <v>0.61341272705894312</v>
      </c>
      <c r="AG4" s="35">
        <v>0.77073842957095451</v>
      </c>
      <c r="AH4" s="35">
        <v>1.3772643042680386</v>
      </c>
      <c r="AI4" s="35">
        <v>1.167732252857931</v>
      </c>
      <c r="AJ4" s="35">
        <v>0.98042858900780061</v>
      </c>
      <c r="AK4" s="35">
        <v>1.0339763164225957</v>
      </c>
      <c r="AL4" s="35">
        <v>1.373917310518749</v>
      </c>
      <c r="AM4" s="35">
        <v>1.4739879125211957</v>
      </c>
      <c r="AN4" s="35">
        <v>1.2110009866360514</v>
      </c>
      <c r="AO4" s="35">
        <v>1.2961594800504628</v>
      </c>
      <c r="AP4" s="35">
        <v>1.2489501547178605</v>
      </c>
      <c r="AQ4" s="35">
        <v>1.3966560436055033</v>
      </c>
      <c r="AR4" s="35">
        <v>1.5359365232434641</v>
      </c>
      <c r="AS4" s="35">
        <v>1.5375468813193578</v>
      </c>
      <c r="AT4" s="35">
        <v>1.3310719471033394</v>
      </c>
      <c r="AU4" s="35">
        <v>1.1962371447148428</v>
      </c>
      <c r="AV4" s="35">
        <v>1.4400797985441187</v>
      </c>
      <c r="AW4" s="35">
        <v>2.1652730038522776</v>
      </c>
      <c r="AX4" s="35">
        <v>2.7708891632837407</v>
      </c>
      <c r="AY4" s="35">
        <v>3.3386194769611848</v>
      </c>
      <c r="AZ4" s="35">
        <v>4.2687507111336203</v>
      </c>
      <c r="BA4" s="35">
        <v>4.1548450063466191</v>
      </c>
      <c r="BB4" s="35">
        <v>4.0556078295270481</v>
      </c>
      <c r="BC4" s="35">
        <v>4.0262323172957082</v>
      </c>
      <c r="BD4" s="35">
        <v>3.792001865040092</v>
      </c>
      <c r="BE4" s="35">
        <v>3.9795782901810952</v>
      </c>
      <c r="BF4" s="35">
        <v>4.0652579470031185</v>
      </c>
      <c r="BG4" s="35">
        <v>3.984915823911777</v>
      </c>
      <c r="BH4" s="35">
        <v>4.1462148809223436</v>
      </c>
      <c r="BI4" s="35">
        <v>3.7751235055666967</v>
      </c>
      <c r="BJ4" s="35">
        <v>3.2591075422384108</v>
      </c>
      <c r="BK4" s="35">
        <v>2.9477999034067892</v>
      </c>
      <c r="BL4" s="35">
        <v>3.6370733760844303</v>
      </c>
      <c r="BM4" s="35">
        <v>4.1363561519381307</v>
      </c>
      <c r="BN4" s="35">
        <v>4.9955750751664141</v>
      </c>
      <c r="BO4" s="35">
        <v>5.7182511446384581</v>
      </c>
      <c r="BP4" s="35">
        <v>6.5118777564320567</v>
      </c>
      <c r="BQ4" s="35">
        <v>6.9528244033514284</v>
      </c>
      <c r="BR4" s="35">
        <v>7.6215280667982483</v>
      </c>
      <c r="BS4" s="35">
        <v>7.6886102589396614</v>
      </c>
      <c r="BT4" s="35">
        <v>7.6447875352750145</v>
      </c>
      <c r="BU4" s="35">
        <v>7.7631583440947054</v>
      </c>
      <c r="BV4" s="35">
        <v>7.7854931386079045</v>
      </c>
      <c r="BW4" s="35">
        <v>7.8012525787230373</v>
      </c>
      <c r="BX4" s="35">
        <v>6.4306516363317456</v>
      </c>
      <c r="BY4" s="35">
        <v>5.6294168383178089</v>
      </c>
      <c r="BZ4" s="35">
        <v>4.9382713467854131</v>
      </c>
      <c r="CA4" s="35">
        <v>3.9910794516552812</v>
      </c>
      <c r="CB4" s="35">
        <v>3.3569715167537169</v>
      </c>
      <c r="CC4" s="35">
        <v>2.968386411722463</v>
      </c>
      <c r="CD4" s="35">
        <v>2.4788579023642683</v>
      </c>
      <c r="CE4" s="35">
        <v>2.2013376687262394</v>
      </c>
      <c r="CF4" s="35">
        <v>2.0209376648144541</v>
      </c>
      <c r="CG4" s="35">
        <v>1.7885164192284577</v>
      </c>
      <c r="CH4" s="35">
        <v>1.943253199752192</v>
      </c>
    </row>
    <row r="5" spans="1:86">
      <c r="A5" s="34" t="s">
        <v>993</v>
      </c>
      <c r="B5" s="35">
        <v>1.0349292376193659</v>
      </c>
      <c r="C5" s="35">
        <v>1.1476089942741794</v>
      </c>
      <c r="D5" s="35">
        <v>1.5361397963581993</v>
      </c>
      <c r="E5" s="35">
        <v>1.1378460432207333</v>
      </c>
      <c r="F5" s="35">
        <v>1.0015403242134937</v>
      </c>
      <c r="G5" s="35">
        <v>1.1132435590964604</v>
      </c>
      <c r="H5" s="35">
        <v>1.0421700813842563</v>
      </c>
      <c r="I5" s="35">
        <v>0.97707822335402739</v>
      </c>
      <c r="J5" s="35">
        <v>0.88180074484623105</v>
      </c>
      <c r="K5" s="35">
        <v>0.84525892532410296</v>
      </c>
      <c r="L5" s="35">
        <v>0.87412580474928347</v>
      </c>
      <c r="M5" s="35">
        <v>0.8688720390857867</v>
      </c>
      <c r="N5" s="35">
        <v>1.2067781004198963</v>
      </c>
      <c r="O5" s="35">
        <v>1.9879089579221159</v>
      </c>
      <c r="P5" s="35">
        <v>2.2012191518524986</v>
      </c>
      <c r="Q5" s="35">
        <v>2.1661980483373497</v>
      </c>
      <c r="R5" s="35">
        <v>2.216905717429924</v>
      </c>
      <c r="S5" s="35">
        <v>2.2091966621312338</v>
      </c>
      <c r="T5" s="35">
        <v>2.2203179917664784</v>
      </c>
      <c r="U5" s="35">
        <v>2.0897018862687133</v>
      </c>
      <c r="V5" s="35">
        <v>2.0674410984591276</v>
      </c>
      <c r="W5" s="35">
        <v>2.0646876120401316</v>
      </c>
      <c r="X5" s="35">
        <v>2.0427301946281062</v>
      </c>
      <c r="Y5" s="35">
        <v>2.0616895647382165</v>
      </c>
      <c r="Z5" s="35">
        <v>1.7327386713151185</v>
      </c>
      <c r="AA5" s="35">
        <v>1.3917145320917683</v>
      </c>
      <c r="AB5" s="35">
        <v>0.78474766932679074</v>
      </c>
      <c r="AC5" s="35">
        <v>0.93719525085074906</v>
      </c>
      <c r="AD5" s="35">
        <v>0.93777403065098497</v>
      </c>
      <c r="AE5" s="35">
        <v>1.1418915783514905</v>
      </c>
      <c r="AF5" s="35">
        <v>1.2495980201295538</v>
      </c>
      <c r="AG5" s="35">
        <v>1.4232691273847138</v>
      </c>
      <c r="AH5" s="35">
        <v>1.7354843603067707</v>
      </c>
      <c r="AI5" s="35">
        <v>1.9354818766944391</v>
      </c>
      <c r="AJ5" s="35">
        <v>1.9333657720604407</v>
      </c>
      <c r="AK5" s="35">
        <v>1.9248655965411245</v>
      </c>
      <c r="AL5" s="35">
        <v>1.9717884328744901</v>
      </c>
      <c r="AM5" s="35">
        <v>1.9957880323879778</v>
      </c>
      <c r="AN5" s="35">
        <v>1.9681188997958685</v>
      </c>
      <c r="AO5" s="35">
        <v>1.6751295862589473</v>
      </c>
      <c r="AP5" s="35">
        <v>1.6497509159729304</v>
      </c>
      <c r="AQ5" s="35">
        <v>1.4943813591678605</v>
      </c>
      <c r="AR5" s="35">
        <v>1.4239064773878596</v>
      </c>
      <c r="AS5" s="35">
        <v>1.4490956756603168</v>
      </c>
      <c r="AT5" s="35">
        <v>1.514273635115444</v>
      </c>
      <c r="AU5" s="35">
        <v>1.3272937698685325</v>
      </c>
      <c r="AV5" s="35">
        <v>1.4504923989238705</v>
      </c>
      <c r="AW5" s="35">
        <v>1.522133626012149</v>
      </c>
      <c r="AX5" s="35">
        <v>1.7547405483023795</v>
      </c>
      <c r="AY5" s="35">
        <v>1.7064538659544439</v>
      </c>
      <c r="AZ5" s="35">
        <v>2.0318701158128505</v>
      </c>
      <c r="BA5" s="35">
        <v>2.1673152274640444</v>
      </c>
      <c r="BB5" s="35">
        <v>2.2529337531968139</v>
      </c>
      <c r="BC5" s="35">
        <v>2.3551444629920155</v>
      </c>
      <c r="BD5" s="35">
        <v>2.3483871672691947</v>
      </c>
      <c r="BE5" s="35">
        <v>2.2744376607434731</v>
      </c>
      <c r="BF5" s="35">
        <v>2.1013846033751946</v>
      </c>
      <c r="BG5" s="35">
        <v>1.979458273967964</v>
      </c>
      <c r="BH5" s="35">
        <v>2.0454973242939758</v>
      </c>
      <c r="BI5" s="35">
        <v>2.0302443796903447</v>
      </c>
      <c r="BJ5" s="35">
        <v>1.8764028817794838</v>
      </c>
      <c r="BK5" s="35">
        <v>1.9197151510236239</v>
      </c>
      <c r="BL5" s="35">
        <v>2.5438756344131406</v>
      </c>
      <c r="BM5" s="35">
        <v>3.1039713791099217</v>
      </c>
      <c r="BN5" s="35">
        <v>3.5737522971369629</v>
      </c>
      <c r="BO5" s="35">
        <v>4.050776634930628</v>
      </c>
      <c r="BP5" s="35">
        <v>4.7217386016548346</v>
      </c>
      <c r="BQ5" s="35">
        <v>5.100246970860951</v>
      </c>
      <c r="BR5" s="35">
        <v>6.2894081056352036</v>
      </c>
      <c r="BS5" s="35">
        <v>6.9545916945915138</v>
      </c>
      <c r="BT5" s="35">
        <v>7.1318797006791925</v>
      </c>
      <c r="BU5" s="35">
        <v>7.1851936666059686</v>
      </c>
      <c r="BV5" s="35">
        <v>7.3948978687778464</v>
      </c>
      <c r="BW5" s="35">
        <v>7.2691060382962718</v>
      </c>
      <c r="BX5" s="35">
        <v>6.5409630658688229</v>
      </c>
      <c r="BY5" s="35">
        <v>5.5825661078636557</v>
      </c>
      <c r="BZ5" s="35">
        <v>5.5244919378734068</v>
      </c>
      <c r="CA5" s="35">
        <v>5.0487593725112561</v>
      </c>
      <c r="CB5" s="35">
        <v>4.2719056469152861</v>
      </c>
      <c r="CC5" s="35">
        <v>3.9913452032916581</v>
      </c>
      <c r="CD5" s="35">
        <v>3.3861393591929669</v>
      </c>
      <c r="CE5" s="35">
        <v>3.1255683412729098</v>
      </c>
      <c r="CF5" s="35">
        <v>2.9425888760505927</v>
      </c>
      <c r="CG5" s="35">
        <v>2.8695040508015097</v>
      </c>
      <c r="CH5" s="35">
        <v>2.960066781349397</v>
      </c>
    </row>
    <row r="7" spans="1:86">
      <c r="A7" s="22" t="s">
        <v>994</v>
      </c>
    </row>
    <row r="8" spans="1:86">
      <c r="A8" s="21" t="s">
        <v>986</v>
      </c>
    </row>
  </sheetData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2:BB24"/>
  <sheetViews>
    <sheetView zoomScale="91" workbookViewId="0">
      <pane xSplit="1" ySplit="1" topLeftCell="AV2" activePane="bottomRight" state="frozen"/>
      <selection pane="topRight" activeCell="B1" sqref="B1"/>
      <selection pane="bottomLeft" activeCell="A3" sqref="A3"/>
      <selection pane="bottomRight" activeCell="AX17" sqref="AX17"/>
    </sheetView>
  </sheetViews>
  <sheetFormatPr defaultColWidth="9.140625" defaultRowHeight="16.5" outlineLevelCol="1"/>
  <cols>
    <col min="1" max="1" width="36.7109375" style="38" customWidth="1"/>
    <col min="2" max="33" width="0" style="38" hidden="1" customWidth="1" outlineLevel="1"/>
    <col min="34" max="34" width="9.140625" style="38" collapsed="1"/>
    <col min="35" max="37" width="9.140625" style="38"/>
    <col min="38" max="38" width="15.5703125" style="38" customWidth="1"/>
    <col min="39" max="43" width="11.85546875" style="38" customWidth="1"/>
    <col min="44" max="16384" width="9.140625" style="38"/>
  </cols>
  <sheetData>
    <row r="2" spans="1:54">
      <c r="A2" s="39"/>
      <c r="B2" s="39" t="s">
        <v>820</v>
      </c>
      <c r="C2" s="39" t="s">
        <v>821</v>
      </c>
      <c r="D2" s="39" t="s">
        <v>822</v>
      </c>
      <c r="E2" s="39" t="s">
        <v>823</v>
      </c>
      <c r="F2" s="39" t="s">
        <v>824</v>
      </c>
      <c r="G2" s="39" t="s">
        <v>825</v>
      </c>
      <c r="H2" s="39" t="s">
        <v>826</v>
      </c>
      <c r="I2" s="39" t="s">
        <v>827</v>
      </c>
      <c r="J2" s="39" t="s">
        <v>828</v>
      </c>
      <c r="K2" s="39" t="s">
        <v>829</v>
      </c>
      <c r="L2" s="39" t="s">
        <v>830</v>
      </c>
      <c r="M2" s="39" t="s">
        <v>831</v>
      </c>
      <c r="N2" s="39" t="s">
        <v>832</v>
      </c>
      <c r="O2" s="39" t="s">
        <v>833</v>
      </c>
      <c r="P2" s="39" t="s">
        <v>834</v>
      </c>
      <c r="Q2" s="39" t="s">
        <v>835</v>
      </c>
      <c r="R2" s="39" t="s">
        <v>836</v>
      </c>
      <c r="S2" s="39" t="s">
        <v>837</v>
      </c>
      <c r="T2" s="39" t="s">
        <v>838</v>
      </c>
      <c r="U2" s="39" t="s">
        <v>839</v>
      </c>
      <c r="V2" s="39" t="s">
        <v>840</v>
      </c>
      <c r="W2" s="39" t="s">
        <v>841</v>
      </c>
      <c r="X2" s="39" t="s">
        <v>842</v>
      </c>
      <c r="Y2" s="39" t="s">
        <v>843</v>
      </c>
      <c r="Z2" s="39" t="s">
        <v>844</v>
      </c>
      <c r="AA2" s="39" t="s">
        <v>845</v>
      </c>
      <c r="AB2" s="39" t="s">
        <v>846</v>
      </c>
      <c r="AC2" s="39" t="s">
        <v>847</v>
      </c>
      <c r="AD2" s="39" t="s">
        <v>848</v>
      </c>
      <c r="AE2" s="39" t="s">
        <v>849</v>
      </c>
      <c r="AF2" s="39" t="s">
        <v>850</v>
      </c>
      <c r="AG2" s="39" t="s">
        <v>851</v>
      </c>
      <c r="AH2" s="39" t="s">
        <v>852</v>
      </c>
      <c r="AI2" s="39" t="s">
        <v>853</v>
      </c>
      <c r="AJ2" s="39" t="s">
        <v>854</v>
      </c>
      <c r="AK2" s="39" t="s">
        <v>855</v>
      </c>
      <c r="AL2" s="39" t="s">
        <v>856</v>
      </c>
      <c r="AM2" s="39" t="s">
        <v>857</v>
      </c>
      <c r="AN2" s="39" t="s">
        <v>858</v>
      </c>
      <c r="AO2" s="39" t="s">
        <v>859</v>
      </c>
      <c r="AP2" s="39" t="s">
        <v>860</v>
      </c>
      <c r="AQ2" s="39" t="s">
        <v>861</v>
      </c>
      <c r="AR2" s="39" t="s">
        <v>862</v>
      </c>
      <c r="AS2" s="39" t="s">
        <v>863</v>
      </c>
      <c r="AT2" s="39" t="s">
        <v>864</v>
      </c>
      <c r="AU2" s="39" t="s">
        <v>785</v>
      </c>
      <c r="AV2" s="39" t="s">
        <v>778</v>
      </c>
      <c r="AW2" s="39" t="s">
        <v>779</v>
      </c>
      <c r="AX2" s="39" t="s">
        <v>780</v>
      </c>
      <c r="AY2" s="39" t="s">
        <v>781</v>
      </c>
      <c r="AZ2" s="39" t="s">
        <v>782</v>
      </c>
      <c r="BA2" s="39" t="s">
        <v>783</v>
      </c>
      <c r="BB2" s="39" t="s">
        <v>784</v>
      </c>
    </row>
    <row r="3" spans="1:54">
      <c r="A3" s="40" t="s">
        <v>995</v>
      </c>
      <c r="B3" s="41">
        <v>3.6</v>
      </c>
      <c r="C3" s="41">
        <v>9.1999999999999993</v>
      </c>
      <c r="D3" s="41">
        <v>4.8</v>
      </c>
      <c r="E3" s="41">
        <v>3.2</v>
      </c>
      <c r="F3" s="41">
        <v>3.1</v>
      </c>
      <c r="G3" s="41">
        <v>3</v>
      </c>
      <c r="H3" s="41">
        <v>2</v>
      </c>
      <c r="I3" s="41">
        <v>2.7</v>
      </c>
      <c r="J3" s="41">
        <v>1.7</v>
      </c>
      <c r="K3" s="41">
        <v>1.2</v>
      </c>
      <c r="L3" s="41">
        <v>1</v>
      </c>
      <c r="M3" s="41">
        <v>1.1000000000000001</v>
      </c>
      <c r="N3" s="41">
        <v>0.9</v>
      </c>
      <c r="O3" s="41">
        <v>0.7</v>
      </c>
      <c r="P3" s="41">
        <v>0.7</v>
      </c>
      <c r="Q3" s="41">
        <v>1.3</v>
      </c>
      <c r="R3" s="41">
        <v>3.9</v>
      </c>
      <c r="S3" s="42">
        <v>1.9</v>
      </c>
      <c r="T3" s="41">
        <v>1.2</v>
      </c>
      <c r="U3" s="41">
        <v>0.4</v>
      </c>
      <c r="V3" s="43">
        <v>2.9</v>
      </c>
      <c r="W3" s="43">
        <v>5.0999999999999996</v>
      </c>
      <c r="X3" s="43">
        <v>3.6</v>
      </c>
      <c r="Y3" s="43">
        <v>14.8</v>
      </c>
      <c r="Z3" s="44">
        <v>8.1</v>
      </c>
      <c r="AA3" s="44">
        <v>6.3</v>
      </c>
      <c r="AB3" s="44">
        <v>2.4</v>
      </c>
      <c r="AC3" s="45">
        <v>1.4</v>
      </c>
      <c r="AD3" s="45">
        <v>2.4046434494195692</v>
      </c>
      <c r="AE3" s="45">
        <v>58.201498751040802</v>
      </c>
      <c r="AF3" s="45">
        <v>39.666666666666664</v>
      </c>
      <c r="AG3" s="45">
        <v>32.220367278797994</v>
      </c>
      <c r="AH3" s="45">
        <v>19.600000000000001</v>
      </c>
      <c r="AI3" s="45">
        <v>17.7</v>
      </c>
      <c r="AJ3" s="45">
        <v>14.7</v>
      </c>
      <c r="AK3" s="45">
        <v>13.064361191162345</v>
      </c>
      <c r="AL3" s="45">
        <v>9.6747289407839876</v>
      </c>
      <c r="AM3" s="45">
        <v>10.321489001692047</v>
      </c>
      <c r="AN3" s="45">
        <v>8.8952654232424688</v>
      </c>
      <c r="AO3" s="45">
        <v>3.2670454545454546</v>
      </c>
      <c r="AP3" s="45">
        <v>3.4770514603616132</v>
      </c>
      <c r="AQ3" s="45">
        <v>9.2811646951774343</v>
      </c>
      <c r="AR3" s="45">
        <v>3.7514654161781942</v>
      </c>
      <c r="AS3" s="46">
        <v>3.0423280423280423</v>
      </c>
      <c r="AT3" s="46">
        <v>2.12</v>
      </c>
      <c r="AU3" s="47">
        <v>3.90625</v>
      </c>
      <c r="AV3" s="47">
        <v>3.45</v>
      </c>
      <c r="AW3" s="47">
        <v>8.6</v>
      </c>
      <c r="AX3" s="48">
        <v>10.104166666666666</v>
      </c>
      <c r="AY3" s="46">
        <v>9.5</v>
      </c>
      <c r="AZ3" s="46">
        <v>9.3942054433713782</v>
      </c>
      <c r="BA3" s="46">
        <v>5.6020066889632103</v>
      </c>
      <c r="BB3" s="46">
        <v>9.5118898623279104</v>
      </c>
    </row>
    <row r="4" spans="1:54">
      <c r="A4" s="40" t="s">
        <v>996</v>
      </c>
      <c r="B4" s="41">
        <v>7.6</v>
      </c>
      <c r="C4" s="41">
        <v>13.9</v>
      </c>
      <c r="D4" s="41">
        <v>6.4</v>
      </c>
      <c r="E4" s="41">
        <v>5.0999999999999996</v>
      </c>
      <c r="F4" s="41">
        <v>6</v>
      </c>
      <c r="G4" s="41">
        <v>3.6</v>
      </c>
      <c r="H4" s="41">
        <v>3.1</v>
      </c>
      <c r="I4" s="41">
        <v>5.6</v>
      </c>
      <c r="J4" s="41">
        <v>6.2</v>
      </c>
      <c r="K4" s="41">
        <v>4.5999999999999996</v>
      </c>
      <c r="L4" s="41">
        <v>8.6</v>
      </c>
      <c r="M4" s="41">
        <v>7</v>
      </c>
      <c r="N4" s="41">
        <v>5.0999999999999996</v>
      </c>
      <c r="O4" s="41">
        <v>8</v>
      </c>
      <c r="P4" s="41">
        <v>6.2</v>
      </c>
      <c r="Q4" s="41">
        <v>5.6</v>
      </c>
      <c r="R4" s="41">
        <v>13.4</v>
      </c>
      <c r="S4" s="42">
        <v>9.1999999999999993</v>
      </c>
      <c r="T4" s="41">
        <v>9.1</v>
      </c>
      <c r="U4" s="41">
        <v>10.3</v>
      </c>
      <c r="V4" s="43">
        <v>17</v>
      </c>
      <c r="W4" s="43">
        <v>15.3</v>
      </c>
      <c r="X4" s="43">
        <v>16.100000000000001</v>
      </c>
      <c r="Y4" s="43">
        <v>14.8</v>
      </c>
      <c r="Z4" s="43">
        <v>20.8</v>
      </c>
      <c r="AA4" s="44">
        <v>18.600000000000001</v>
      </c>
      <c r="AB4" s="44">
        <v>18.3</v>
      </c>
      <c r="AC4" s="45">
        <v>13.2</v>
      </c>
      <c r="AD4" s="45">
        <v>17.412935323383085</v>
      </c>
      <c r="AE4" s="45">
        <v>21.482098251457117</v>
      </c>
      <c r="AF4" s="45">
        <v>28.499999999999996</v>
      </c>
      <c r="AG4" s="45">
        <v>26.961602671118552</v>
      </c>
      <c r="AH4" s="45">
        <v>24.5</v>
      </c>
      <c r="AI4" s="45">
        <v>27.4</v>
      </c>
      <c r="AJ4" s="45">
        <v>28.8</v>
      </c>
      <c r="AK4" s="45">
        <v>24.975984630163303</v>
      </c>
      <c r="AL4" s="45">
        <v>23.603002502085072</v>
      </c>
      <c r="AM4" s="45">
        <v>22.081218274111674</v>
      </c>
      <c r="AN4" s="45">
        <v>21.52080344332855</v>
      </c>
      <c r="AO4" s="45">
        <v>14.772727272727273</v>
      </c>
      <c r="AP4" s="45">
        <v>12.100139082058414</v>
      </c>
      <c r="AQ4" s="45">
        <v>13.830755232029118</v>
      </c>
      <c r="AR4" s="45">
        <v>20.281359906213364</v>
      </c>
      <c r="AS4" s="46">
        <v>17.063492063492063</v>
      </c>
      <c r="AT4" s="46">
        <v>12.74</v>
      </c>
      <c r="AU4" s="47">
        <v>15.9</v>
      </c>
      <c r="AV4" s="47">
        <v>15.11</v>
      </c>
      <c r="AW4" s="47">
        <v>10.375275938189846</v>
      </c>
      <c r="AX4" s="47">
        <v>11.041666666666666</v>
      </c>
      <c r="AY4" s="46">
        <v>8.75</v>
      </c>
      <c r="AZ4" s="46">
        <v>10.272168568920105</v>
      </c>
      <c r="BA4" s="46">
        <v>7.5250836120401345</v>
      </c>
      <c r="BB4" s="46">
        <v>19.899874843554443</v>
      </c>
    </row>
    <row r="5" spans="1:54">
      <c r="A5" s="40" t="s">
        <v>997</v>
      </c>
      <c r="B5" s="41">
        <v>16.5</v>
      </c>
      <c r="C5" s="41">
        <v>21.4</v>
      </c>
      <c r="D5" s="41">
        <v>26.7</v>
      </c>
      <c r="E5" s="41">
        <v>38.299999999999997</v>
      </c>
      <c r="F5" s="41">
        <v>26.4</v>
      </c>
      <c r="G5" s="41">
        <v>27.2</v>
      </c>
      <c r="H5" s="41">
        <v>21.4</v>
      </c>
      <c r="I5" s="41">
        <v>44.7</v>
      </c>
      <c r="J5" s="41">
        <v>37</v>
      </c>
      <c r="K5" s="41">
        <v>31.9</v>
      </c>
      <c r="L5" s="41">
        <v>31.7</v>
      </c>
      <c r="M5" s="41">
        <v>27.9</v>
      </c>
      <c r="N5" s="41">
        <v>23.6</v>
      </c>
      <c r="O5" s="41">
        <v>22.7</v>
      </c>
      <c r="P5" s="41">
        <v>20.100000000000001</v>
      </c>
      <c r="Q5" s="41">
        <v>24.5</v>
      </c>
      <c r="R5" s="41">
        <v>29</v>
      </c>
      <c r="S5" s="42">
        <v>21.5</v>
      </c>
      <c r="T5" s="41">
        <v>22.6</v>
      </c>
      <c r="U5" s="41">
        <v>38.1</v>
      </c>
      <c r="V5" s="43">
        <v>44.4</v>
      </c>
      <c r="W5" s="43">
        <v>41.1</v>
      </c>
      <c r="X5" s="43">
        <v>50.8</v>
      </c>
      <c r="Y5" s="43">
        <v>54.6</v>
      </c>
      <c r="Z5" s="43">
        <v>64.2</v>
      </c>
      <c r="AA5" s="44">
        <v>63.9</v>
      </c>
      <c r="AB5" s="44">
        <v>61.8</v>
      </c>
      <c r="AC5" s="45">
        <v>48.4</v>
      </c>
      <c r="AD5" s="45">
        <v>43.117744610281925</v>
      </c>
      <c r="AE5" s="45">
        <v>10.158201498751041</v>
      </c>
      <c r="AF5" s="45">
        <v>18.833333333333332</v>
      </c>
      <c r="AG5" s="45">
        <v>23.87312186978297</v>
      </c>
      <c r="AH5" s="45">
        <v>36.9</v>
      </c>
      <c r="AI5" s="45">
        <v>33.5</v>
      </c>
      <c r="AJ5" s="45">
        <v>36.5</v>
      </c>
      <c r="AK5" s="45">
        <v>44.380403458213266</v>
      </c>
      <c r="AL5" s="45">
        <v>46.622185154295245</v>
      </c>
      <c r="AM5" s="45">
        <v>35.363790186125208</v>
      </c>
      <c r="AN5" s="45">
        <v>35.868005738880917</v>
      </c>
      <c r="AO5" s="45">
        <v>35.653409090909086</v>
      </c>
      <c r="AP5" s="45">
        <v>33.796940194714878</v>
      </c>
      <c r="AQ5" s="45">
        <v>13.102820746132849</v>
      </c>
      <c r="AR5" s="45">
        <v>17.116060961313011</v>
      </c>
      <c r="AS5" s="46">
        <v>8.0687830687830679</v>
      </c>
      <c r="AT5" s="46">
        <v>6.99</v>
      </c>
      <c r="AU5" s="47">
        <v>6.8080357142857135</v>
      </c>
      <c r="AV5" s="47">
        <v>11.87</v>
      </c>
      <c r="AW5" s="47">
        <v>20.088300220750551</v>
      </c>
      <c r="AX5" s="47">
        <v>19.375</v>
      </c>
      <c r="AY5" s="46">
        <v>12.5</v>
      </c>
      <c r="AZ5" s="46">
        <v>16.417910447761194</v>
      </c>
      <c r="BA5" s="46">
        <v>19.063545150501675</v>
      </c>
      <c r="BB5" s="46">
        <v>18.648310387984981</v>
      </c>
    </row>
    <row r="6" spans="1:54">
      <c r="A6" s="40" t="s">
        <v>998</v>
      </c>
      <c r="B6" s="41">
        <v>30.2</v>
      </c>
      <c r="C6" s="41">
        <v>17</v>
      </c>
      <c r="D6" s="41">
        <v>32</v>
      </c>
      <c r="E6" s="41">
        <v>31.4</v>
      </c>
      <c r="F6" s="41">
        <v>46.3</v>
      </c>
      <c r="G6" s="41">
        <v>48.6</v>
      </c>
      <c r="H6" s="41">
        <v>44</v>
      </c>
      <c r="I6" s="41">
        <v>33.200000000000003</v>
      </c>
      <c r="J6" s="41">
        <v>36</v>
      </c>
      <c r="K6" s="41">
        <v>47.6</v>
      </c>
      <c r="L6" s="41">
        <v>47.5</v>
      </c>
      <c r="M6" s="41">
        <v>49.5</v>
      </c>
      <c r="N6" s="41">
        <v>52</v>
      </c>
      <c r="O6" s="41">
        <v>49.5</v>
      </c>
      <c r="P6" s="41">
        <v>53.3</v>
      </c>
      <c r="Q6" s="41">
        <v>51.1</v>
      </c>
      <c r="R6" s="41">
        <v>38.4</v>
      </c>
      <c r="S6" s="42">
        <v>43.9</v>
      </c>
      <c r="T6" s="41">
        <v>43.8</v>
      </c>
      <c r="U6" s="41">
        <v>35.4</v>
      </c>
      <c r="V6" s="43">
        <v>24.8</v>
      </c>
      <c r="W6" s="43">
        <v>27.2</v>
      </c>
      <c r="X6" s="43">
        <v>22.5</v>
      </c>
      <c r="Y6" s="43">
        <v>9</v>
      </c>
      <c r="Z6" s="43">
        <v>4.0999999999999996</v>
      </c>
      <c r="AA6" s="44">
        <v>9.4</v>
      </c>
      <c r="AB6" s="44">
        <v>13.8</v>
      </c>
      <c r="AC6" s="45">
        <v>26.5</v>
      </c>
      <c r="AD6" s="45">
        <v>28.35820895522388</v>
      </c>
      <c r="AE6" s="45">
        <v>0</v>
      </c>
      <c r="AF6" s="45">
        <v>0.83333333333333337</v>
      </c>
      <c r="AG6" s="45">
        <v>1.5859766277128546</v>
      </c>
      <c r="AH6" s="45">
        <v>1.2</v>
      </c>
      <c r="AI6" s="45">
        <v>3.5</v>
      </c>
      <c r="AJ6" s="45">
        <v>3.6</v>
      </c>
      <c r="AK6" s="45">
        <v>3.1700288184438041</v>
      </c>
      <c r="AL6" s="45">
        <v>2.2518765638031693</v>
      </c>
      <c r="AM6" s="45">
        <v>7.1912013536379025</v>
      </c>
      <c r="AN6" s="45">
        <v>7.6040172166427542</v>
      </c>
      <c r="AO6" s="45">
        <v>11.647727272727272</v>
      </c>
      <c r="AP6" s="45">
        <v>12.517385257301807</v>
      </c>
      <c r="AQ6" s="45">
        <v>20.473157415832574</v>
      </c>
      <c r="AR6" s="45">
        <v>23.563892145369287</v>
      </c>
      <c r="AS6" s="46">
        <v>27.24867724867725</v>
      </c>
      <c r="AT6" s="46">
        <v>33.19</v>
      </c>
      <c r="AU6" s="49">
        <v>28.459821428571431</v>
      </c>
      <c r="AV6" s="47">
        <v>23.11</v>
      </c>
      <c r="AW6" s="47">
        <v>28.035320088300221</v>
      </c>
      <c r="AX6" s="47">
        <v>20.520833333333332</v>
      </c>
      <c r="AY6" s="46">
        <v>18.666666666666668</v>
      </c>
      <c r="AZ6" s="46">
        <v>14.661984196663742</v>
      </c>
      <c r="BA6" s="46">
        <v>14.715719063545151</v>
      </c>
      <c r="BB6" s="46">
        <v>15.894868585732166</v>
      </c>
    </row>
    <row r="7" spans="1:54">
      <c r="A7" s="40" t="s">
        <v>999</v>
      </c>
      <c r="B7" s="41">
        <v>22.7</v>
      </c>
      <c r="C7" s="41">
        <v>4.9000000000000004</v>
      </c>
      <c r="D7" s="41">
        <v>11.9</v>
      </c>
      <c r="E7" s="41">
        <v>5.7</v>
      </c>
      <c r="F7" s="41">
        <v>9.1999999999999993</v>
      </c>
      <c r="G7" s="41">
        <v>12.1</v>
      </c>
      <c r="H7" s="41">
        <v>21.8</v>
      </c>
      <c r="I7" s="41">
        <v>10.199999999999999</v>
      </c>
      <c r="J7" s="41">
        <v>12.8</v>
      </c>
      <c r="K7" s="41">
        <v>12.1</v>
      </c>
      <c r="L7" s="41">
        <v>9.3000000000000007</v>
      </c>
      <c r="M7" s="41">
        <v>12.1</v>
      </c>
      <c r="N7" s="41">
        <v>14.3</v>
      </c>
      <c r="O7" s="41">
        <v>16.2</v>
      </c>
      <c r="P7" s="41">
        <v>17.399999999999999</v>
      </c>
      <c r="Q7" s="41">
        <v>12.8</v>
      </c>
      <c r="R7" s="41">
        <v>6.9</v>
      </c>
      <c r="S7" s="42">
        <v>14</v>
      </c>
      <c r="T7" s="41">
        <v>14</v>
      </c>
      <c r="U7" s="41">
        <v>7.1</v>
      </c>
      <c r="V7" s="43">
        <v>3.3</v>
      </c>
      <c r="W7" s="43">
        <v>3.6</v>
      </c>
      <c r="X7" s="43">
        <v>3</v>
      </c>
      <c r="Y7" s="43">
        <v>2.2000000000000002</v>
      </c>
      <c r="Z7" s="43">
        <v>0.2</v>
      </c>
      <c r="AA7" s="44">
        <v>1.3</v>
      </c>
      <c r="AB7" s="44">
        <v>1.6</v>
      </c>
      <c r="AC7" s="45">
        <v>7.8</v>
      </c>
      <c r="AD7" s="45">
        <v>5.3067993366500827</v>
      </c>
      <c r="AE7" s="45">
        <v>0.58284762697751868</v>
      </c>
      <c r="AF7" s="45">
        <v>8.3333333333333343E-2</v>
      </c>
      <c r="AG7" s="45">
        <v>8.347245409015025E-2</v>
      </c>
      <c r="AH7" s="45">
        <v>0.1</v>
      </c>
      <c r="AI7" s="45">
        <v>0.8</v>
      </c>
      <c r="AJ7" s="45">
        <v>1.1000000000000001</v>
      </c>
      <c r="AK7" s="45">
        <v>0.96061479346781953</v>
      </c>
      <c r="AL7" s="45">
        <v>0.33361134278565469</v>
      </c>
      <c r="AM7" s="45">
        <v>0.76142131979695438</v>
      </c>
      <c r="AN7" s="45">
        <v>0.57388809182209477</v>
      </c>
      <c r="AO7" s="45">
        <v>1.9886363636363635</v>
      </c>
      <c r="AP7" s="45">
        <v>3.05980528511822</v>
      </c>
      <c r="AQ7" s="45">
        <v>3.9126478616924478</v>
      </c>
      <c r="AR7" s="45">
        <v>2.9308323563892147</v>
      </c>
      <c r="AS7" s="46">
        <v>3.9682539682539684</v>
      </c>
      <c r="AT7" s="46">
        <v>6.73</v>
      </c>
      <c r="AU7" s="47">
        <v>3.7946428571428568</v>
      </c>
      <c r="AV7" s="47">
        <v>6.04</v>
      </c>
      <c r="AW7" s="47">
        <v>8</v>
      </c>
      <c r="AX7" s="47">
        <v>7.395833333333333</v>
      </c>
      <c r="AY7" s="46">
        <v>8.8333333333333339</v>
      </c>
      <c r="AZ7" s="46">
        <v>7.4626865671641784</v>
      </c>
      <c r="BA7" s="46">
        <v>6.7725752508361197</v>
      </c>
      <c r="BB7" s="46">
        <v>1.877346683354193</v>
      </c>
    </row>
    <row r="8" spans="1:54">
      <c r="A8" s="40" t="s">
        <v>1000</v>
      </c>
      <c r="B8" s="41">
        <v>19.399999999999999</v>
      </c>
      <c r="C8" s="41">
        <v>33.599999999999987</v>
      </c>
      <c r="D8" s="41">
        <v>18.2</v>
      </c>
      <c r="E8" s="41">
        <v>16.299999999999994</v>
      </c>
      <c r="F8" s="41">
        <v>9</v>
      </c>
      <c r="G8" s="41">
        <v>5.5000000000000053</v>
      </c>
      <c r="H8" s="41">
        <v>7.7000000000000082</v>
      </c>
      <c r="I8" s="41">
        <v>3.5999999999999943</v>
      </c>
      <c r="J8" s="41">
        <v>6.2999999999999972</v>
      </c>
      <c r="K8" s="41">
        <v>2.6000000000000028</v>
      </c>
      <c r="L8" s="41">
        <v>1.9000000000000086</v>
      </c>
      <c r="M8" s="41">
        <v>2.400000000000003</v>
      </c>
      <c r="N8" s="41">
        <v>4.1000000000000085</v>
      </c>
      <c r="O8" s="41">
        <v>2.8999999999999941</v>
      </c>
      <c r="P8" s="41">
        <v>2.3000000000000087</v>
      </c>
      <c r="Q8" s="41">
        <v>4.6999999999999975</v>
      </c>
      <c r="R8" s="41">
        <v>8.4000000000000021</v>
      </c>
      <c r="S8" s="42">
        <v>9.4999999999999947</v>
      </c>
      <c r="T8" s="41">
        <v>9.3000000000000007</v>
      </c>
      <c r="U8" s="41">
        <v>8.6999999999999993</v>
      </c>
      <c r="V8" s="43">
        <v>7.6</v>
      </c>
      <c r="W8" s="43">
        <v>7.7</v>
      </c>
      <c r="X8" s="43">
        <v>3.9</v>
      </c>
      <c r="Y8" s="43">
        <v>4.7</v>
      </c>
      <c r="Z8" s="43">
        <v>2.6</v>
      </c>
      <c r="AA8" s="44">
        <v>0.5</v>
      </c>
      <c r="AB8" s="44">
        <v>2.1</v>
      </c>
      <c r="AC8" s="45">
        <v>2.7</v>
      </c>
      <c r="AD8" s="45">
        <v>3.3167495854063018</v>
      </c>
      <c r="AE8" s="45">
        <v>9.5753538717735225</v>
      </c>
      <c r="AF8" s="45">
        <v>12.0833333333333</v>
      </c>
      <c r="AG8" s="45">
        <v>15.275459098497496</v>
      </c>
      <c r="AH8" s="45">
        <v>17.7</v>
      </c>
      <c r="AI8" s="45">
        <v>17.100000000000001</v>
      </c>
      <c r="AJ8" s="45">
        <v>15.3</v>
      </c>
      <c r="AK8" s="45">
        <v>13.448607108549471</v>
      </c>
      <c r="AL8" s="45">
        <v>17.514595496246873</v>
      </c>
      <c r="AM8" s="45">
        <v>24.280879864636209</v>
      </c>
      <c r="AN8" s="45">
        <v>25.538020086083215</v>
      </c>
      <c r="AO8" s="45">
        <v>32.670454545454547</v>
      </c>
      <c r="AP8" s="45">
        <v>35.048678720445068</v>
      </c>
      <c r="AQ8" s="45">
        <v>39.399454049135578</v>
      </c>
      <c r="AR8" s="45">
        <v>32.356389214536932</v>
      </c>
      <c r="AS8" s="46">
        <v>40.608465608465607</v>
      </c>
      <c r="AT8" s="46">
        <v>38.229999999999997</v>
      </c>
      <c r="AU8" s="47">
        <v>41.071428571428569</v>
      </c>
      <c r="AV8" s="47">
        <v>40.380000000000003</v>
      </c>
      <c r="AW8" s="47">
        <v>24.9</v>
      </c>
      <c r="AX8" s="47">
        <v>31.5625</v>
      </c>
      <c r="AY8" s="46">
        <v>41.75</v>
      </c>
      <c r="AZ8" s="46">
        <v>41.791044776119399</v>
      </c>
      <c r="BA8" s="46">
        <v>46.321070234113712</v>
      </c>
      <c r="BB8" s="46">
        <v>34.167709637046308</v>
      </c>
    </row>
    <row r="9" spans="1:54">
      <c r="A9" s="50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2"/>
      <c r="W9" s="52"/>
      <c r="X9" s="52"/>
      <c r="Y9" s="52"/>
      <c r="Z9" s="52"/>
      <c r="AA9" s="53"/>
      <c r="AB9" s="53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W9" s="55"/>
      <c r="AX9" s="56"/>
    </row>
    <row r="10" spans="1:54">
      <c r="A10" s="59" t="s">
        <v>1001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2"/>
      <c r="W10" s="52"/>
      <c r="X10" s="52"/>
      <c r="Y10" s="52"/>
      <c r="Z10" s="52"/>
      <c r="AA10" s="53"/>
      <c r="AB10" s="53"/>
      <c r="AC10" s="54"/>
      <c r="AD10" s="54"/>
      <c r="AE10" s="54"/>
      <c r="AF10" s="54"/>
      <c r="AG10" s="54"/>
      <c r="AH10" s="54"/>
      <c r="AI10" s="54"/>
      <c r="AJ10" s="54"/>
      <c r="AL10" s="54"/>
      <c r="AM10" s="54"/>
      <c r="AN10" s="54"/>
      <c r="AO10" s="54"/>
      <c r="AP10" s="54"/>
      <c r="AQ10" s="54"/>
    </row>
    <row r="11" spans="1:54">
      <c r="A11" s="22" t="s">
        <v>1002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2"/>
      <c r="W11" s="52"/>
      <c r="X11" s="52"/>
      <c r="Y11" s="52"/>
      <c r="Z11" s="52"/>
      <c r="AA11" s="53"/>
      <c r="AB11" s="53"/>
      <c r="AC11" s="54"/>
      <c r="AD11" s="54"/>
      <c r="AE11" s="54"/>
      <c r="AF11" s="54"/>
      <c r="AG11" s="54"/>
      <c r="AH11" s="54"/>
      <c r="AI11" s="54"/>
      <c r="AJ11" s="54"/>
      <c r="AL11" s="54"/>
      <c r="AM11" s="54"/>
      <c r="AN11" s="54"/>
      <c r="AO11" s="54"/>
      <c r="AP11" s="54"/>
      <c r="AQ11" s="54"/>
    </row>
    <row r="12" spans="1:54">
      <c r="G12" s="57"/>
      <c r="H12" s="57"/>
      <c r="I12" s="57"/>
      <c r="J12" s="57"/>
      <c r="K12" s="57"/>
      <c r="L12" s="57"/>
      <c r="N12" s="57"/>
      <c r="AD12" s="57"/>
      <c r="AE12" s="57"/>
      <c r="AF12" s="57"/>
      <c r="AI12" s="57"/>
      <c r="AJ12" s="57"/>
    </row>
    <row r="13" spans="1:54">
      <c r="G13" s="57"/>
      <c r="H13" s="57"/>
      <c r="I13" s="57"/>
      <c r="J13" s="57"/>
      <c r="K13" s="57"/>
      <c r="L13" s="57"/>
      <c r="N13" s="57"/>
      <c r="AD13" s="57"/>
      <c r="AE13" s="57"/>
      <c r="AF13" s="57"/>
      <c r="AI13" s="57"/>
      <c r="AJ13" s="57"/>
    </row>
    <row r="14" spans="1:54">
      <c r="G14" s="57"/>
      <c r="H14" s="57"/>
      <c r="I14" s="57"/>
      <c r="J14" s="57"/>
      <c r="K14" s="57"/>
      <c r="L14" s="57"/>
      <c r="AD14" s="57"/>
      <c r="AE14" s="57"/>
      <c r="AF14" s="57"/>
      <c r="AI14" s="57"/>
      <c r="AJ14" s="57"/>
    </row>
    <row r="15" spans="1:54">
      <c r="G15" s="57"/>
      <c r="H15" s="57"/>
      <c r="I15" s="57"/>
      <c r="J15" s="57"/>
      <c r="K15" s="57"/>
      <c r="L15" s="57"/>
      <c r="W15" s="137"/>
      <c r="X15" s="137"/>
      <c r="Y15" s="137"/>
      <c r="Z15" s="137"/>
      <c r="AA15" s="137"/>
      <c r="AB15" s="137"/>
      <c r="AC15" s="58"/>
      <c r="AD15" s="57"/>
      <c r="AE15" s="57"/>
      <c r="AF15" s="57"/>
      <c r="AG15" s="57"/>
      <c r="AH15" s="57"/>
      <c r="AI15" s="57"/>
      <c r="AJ15" s="57"/>
    </row>
    <row r="16" spans="1:54">
      <c r="G16" s="57"/>
      <c r="H16" s="57"/>
      <c r="I16" s="57"/>
      <c r="J16" s="57"/>
      <c r="K16" s="57"/>
      <c r="L16" s="57"/>
      <c r="V16" s="58"/>
      <c r="W16" s="58"/>
      <c r="X16" s="58"/>
      <c r="Y16" s="58"/>
      <c r="Z16" s="58"/>
      <c r="AA16" s="58"/>
      <c r="AB16" s="58"/>
      <c r="AC16" s="58"/>
      <c r="AD16" s="57"/>
      <c r="AE16" s="57"/>
      <c r="AF16" s="57"/>
      <c r="AG16" s="57"/>
      <c r="AH16" s="57"/>
      <c r="AI16" s="57"/>
      <c r="AJ16" s="57"/>
    </row>
    <row r="17" spans="7:36">
      <c r="G17" s="57"/>
      <c r="H17" s="57"/>
      <c r="I17" s="57"/>
      <c r="J17" s="57"/>
      <c r="K17" s="57"/>
      <c r="L17" s="57"/>
      <c r="V17" s="58"/>
      <c r="W17" s="58"/>
      <c r="X17" s="58"/>
      <c r="Y17" s="58"/>
      <c r="Z17" s="58"/>
      <c r="AA17" s="58"/>
      <c r="AB17" s="58"/>
      <c r="AC17" s="58"/>
      <c r="AD17" s="57"/>
      <c r="AE17" s="57"/>
      <c r="AF17" s="57"/>
      <c r="AG17" s="57"/>
      <c r="AH17" s="57"/>
      <c r="AI17" s="57"/>
      <c r="AJ17" s="57"/>
    </row>
    <row r="18" spans="7:36">
      <c r="G18" s="57"/>
      <c r="H18" s="57"/>
      <c r="I18" s="57"/>
      <c r="J18" s="57"/>
      <c r="K18" s="57"/>
      <c r="L18" s="57"/>
      <c r="V18" s="58"/>
      <c r="W18" s="58"/>
      <c r="X18" s="58"/>
      <c r="Y18" s="58"/>
      <c r="Z18" s="58"/>
      <c r="AA18" s="58"/>
      <c r="AB18" s="58"/>
      <c r="AC18" s="58"/>
      <c r="AD18" s="57"/>
      <c r="AE18" s="57"/>
      <c r="AF18" s="57"/>
      <c r="AG18" s="57"/>
      <c r="AH18" s="57"/>
      <c r="AI18" s="57"/>
      <c r="AJ18" s="57"/>
    </row>
    <row r="19" spans="7:36">
      <c r="G19" s="57"/>
      <c r="H19" s="57"/>
      <c r="I19" s="57"/>
      <c r="J19" s="57"/>
      <c r="K19" s="57"/>
      <c r="L19" s="57"/>
      <c r="V19" s="58"/>
      <c r="W19" s="58"/>
      <c r="X19" s="58"/>
      <c r="Y19" s="58"/>
      <c r="Z19" s="58"/>
      <c r="AA19" s="58"/>
      <c r="AB19" s="58"/>
      <c r="AC19" s="58"/>
    </row>
    <row r="20" spans="7:36">
      <c r="G20" s="57"/>
      <c r="H20" s="57"/>
      <c r="I20" s="57"/>
      <c r="J20" s="57"/>
      <c r="K20" s="57"/>
      <c r="L20" s="57"/>
      <c r="V20" s="58"/>
      <c r="W20" s="58"/>
      <c r="X20" s="58"/>
      <c r="Y20" s="58"/>
      <c r="Z20" s="58"/>
      <c r="AA20" s="58"/>
      <c r="AB20" s="58"/>
      <c r="AC20" s="58"/>
    </row>
    <row r="21" spans="7:36">
      <c r="V21" s="58"/>
      <c r="W21" s="58"/>
      <c r="X21" s="58"/>
      <c r="Y21" s="58"/>
      <c r="Z21" s="58"/>
      <c r="AA21" s="58"/>
      <c r="AB21" s="58"/>
      <c r="AC21" s="58"/>
    </row>
    <row r="22" spans="7:36">
      <c r="V22" s="58"/>
      <c r="W22" s="58"/>
      <c r="X22" s="58"/>
      <c r="Y22" s="58"/>
      <c r="Z22" s="58"/>
      <c r="AA22" s="58"/>
      <c r="AB22" s="58"/>
      <c r="AC22" s="58"/>
    </row>
    <row r="23" spans="7:36">
      <c r="V23" s="58"/>
      <c r="W23" s="58"/>
      <c r="X23" s="58"/>
      <c r="Y23" s="58"/>
      <c r="Z23" s="58"/>
      <c r="AA23" s="58"/>
      <c r="AB23" s="58"/>
      <c r="AC23" s="58"/>
    </row>
    <row r="24" spans="7:36">
      <c r="V24" s="58"/>
      <c r="W24" s="58"/>
      <c r="X24" s="58"/>
      <c r="Y24" s="58"/>
      <c r="Z24" s="58"/>
      <c r="AA24" s="58"/>
      <c r="AB24" s="58"/>
      <c r="AC24" s="58"/>
    </row>
  </sheetData>
  <mergeCells count="1">
    <mergeCell ref="W15:AB15"/>
  </mergeCells>
  <pageMargins left="0.7" right="0.7" top="0.75" bottom="0.75" header="0.3" footer="0.3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M12"/>
  <sheetViews>
    <sheetView workbookViewId="0">
      <selection activeCell="D19" sqref="D19"/>
    </sheetView>
  </sheetViews>
  <sheetFormatPr defaultRowHeight="15"/>
  <cols>
    <col min="10" max="10" width="10.5703125" customWidth="1"/>
  </cols>
  <sheetData>
    <row r="1" spans="1:13">
      <c r="A1" s="22" t="s">
        <v>1003</v>
      </c>
    </row>
    <row r="2" spans="1:13">
      <c r="A2" s="21" t="s">
        <v>1004</v>
      </c>
    </row>
    <row r="4" spans="1:13">
      <c r="J4" t="s">
        <v>183</v>
      </c>
      <c r="K4" t="s">
        <v>1005</v>
      </c>
      <c r="L4" t="s">
        <v>1006</v>
      </c>
      <c r="M4" t="s">
        <v>1007</v>
      </c>
    </row>
    <row r="5" spans="1:13">
      <c r="J5" s="13">
        <v>45363</v>
      </c>
      <c r="K5" s="60">
        <v>8.5625</v>
      </c>
      <c r="L5" s="60">
        <v>8</v>
      </c>
      <c r="M5" s="60">
        <v>0.75</v>
      </c>
    </row>
    <row r="6" spans="1:13">
      <c r="J6" s="13">
        <v>45412</v>
      </c>
      <c r="K6" s="60">
        <v>8.375</v>
      </c>
      <c r="L6" s="60">
        <v>7.75</v>
      </c>
      <c r="M6" s="60">
        <v>1</v>
      </c>
    </row>
    <row r="7" spans="1:13">
      <c r="J7" s="13">
        <v>45454</v>
      </c>
      <c r="K7" s="60">
        <v>8.2222222222222214</v>
      </c>
      <c r="L7" s="60">
        <v>7.5</v>
      </c>
      <c r="M7" s="60">
        <v>1.25</v>
      </c>
    </row>
    <row r="8" spans="1:13">
      <c r="J8" s="13">
        <v>45503</v>
      </c>
      <c r="K8" s="60">
        <v>8.0357142857142865</v>
      </c>
      <c r="L8" s="60">
        <v>7</v>
      </c>
      <c r="M8" s="60">
        <v>1.75</v>
      </c>
    </row>
    <row r="9" spans="1:13">
      <c r="J9" s="13">
        <v>45545</v>
      </c>
      <c r="K9" s="60">
        <v>7.9351851851851851</v>
      </c>
      <c r="L9" s="60">
        <v>6.75</v>
      </c>
      <c r="M9" s="60">
        <v>2.25</v>
      </c>
    </row>
    <row r="10" spans="1:13">
      <c r="J10" s="13">
        <v>45594</v>
      </c>
      <c r="K10" s="60">
        <v>7.7589285714285712</v>
      </c>
      <c r="L10" s="60">
        <v>6.5</v>
      </c>
      <c r="M10" s="60">
        <v>2.5</v>
      </c>
    </row>
    <row r="11" spans="1:13">
      <c r="J11" s="13">
        <v>45636</v>
      </c>
      <c r="K11" s="60">
        <v>7.6574074074074074</v>
      </c>
      <c r="L11" s="60">
        <v>6</v>
      </c>
      <c r="M11" s="60">
        <v>3</v>
      </c>
    </row>
    <row r="12" spans="1:13">
      <c r="J12" s="13">
        <v>45685</v>
      </c>
      <c r="K12" s="60">
        <v>7.6018518518518521</v>
      </c>
      <c r="L12" s="60">
        <v>5.75</v>
      </c>
      <c r="M12" s="60">
        <v>3.5</v>
      </c>
    </row>
  </sheetData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P9"/>
  <sheetViews>
    <sheetView zoomScale="85" zoomScaleNormal="85" workbookViewId="0">
      <selection activeCell="F32" sqref="F32"/>
    </sheetView>
  </sheetViews>
  <sheetFormatPr defaultRowHeight="15"/>
  <cols>
    <col min="1" max="1" width="10.7109375" customWidth="1"/>
  </cols>
  <sheetData>
    <row r="1" spans="1:16">
      <c r="A1" t="s">
        <v>173</v>
      </c>
      <c r="B1" s="61" t="s">
        <v>184</v>
      </c>
      <c r="C1" s="61" t="s">
        <v>185</v>
      </c>
      <c r="D1" s="61" t="s">
        <v>186</v>
      </c>
      <c r="E1" s="61" t="s">
        <v>187</v>
      </c>
      <c r="F1" s="61" t="s">
        <v>188</v>
      </c>
      <c r="G1" s="61" t="s">
        <v>189</v>
      </c>
      <c r="H1" s="61" t="s">
        <v>190</v>
      </c>
      <c r="I1" s="61" t="s">
        <v>191</v>
      </c>
      <c r="J1" s="61" t="s">
        <v>192</v>
      </c>
      <c r="K1" s="61" t="s">
        <v>193</v>
      </c>
      <c r="L1" s="61" t="s">
        <v>194</v>
      </c>
      <c r="M1" s="61" t="s">
        <v>195</v>
      </c>
      <c r="N1" s="61" t="s">
        <v>196</v>
      </c>
      <c r="O1" s="61" t="s">
        <v>197</v>
      </c>
      <c r="P1" s="61" t="s">
        <v>198</v>
      </c>
    </row>
    <row r="2" spans="1:16">
      <c r="B2" s="1">
        <v>2.7397260273972603E-3</v>
      </c>
      <c r="C2" s="1">
        <v>8.3333333333333329E-2</v>
      </c>
      <c r="D2" s="1">
        <v>0.25</v>
      </c>
      <c r="E2" s="1">
        <v>0.5</v>
      </c>
      <c r="F2" s="1">
        <v>0.75</v>
      </c>
      <c r="G2" s="1">
        <v>1</v>
      </c>
      <c r="H2" s="1">
        <v>2</v>
      </c>
      <c r="I2" s="1">
        <v>3</v>
      </c>
      <c r="J2" s="1">
        <v>4</v>
      </c>
      <c r="K2" s="1">
        <v>5</v>
      </c>
      <c r="L2" s="1">
        <v>7</v>
      </c>
      <c r="M2" s="1">
        <v>10</v>
      </c>
      <c r="N2" s="1">
        <v>15</v>
      </c>
      <c r="O2" s="1">
        <v>20</v>
      </c>
      <c r="P2" s="1">
        <v>30</v>
      </c>
    </row>
    <row r="3" spans="1:16">
      <c r="A3" s="62">
        <v>45188</v>
      </c>
      <c r="B3">
        <v>9.5504999999999995</v>
      </c>
      <c r="C3">
        <v>9.7294999999999998</v>
      </c>
      <c r="D3">
        <v>10.099</v>
      </c>
      <c r="E3">
        <v>10.237399999999999</v>
      </c>
      <c r="F3">
        <v>10.202999999999999</v>
      </c>
      <c r="G3">
        <v>10.184699999999999</v>
      </c>
      <c r="H3">
        <v>10.1411</v>
      </c>
      <c r="I3">
        <v>10.1274</v>
      </c>
      <c r="J3">
        <v>10.117699999999999</v>
      </c>
      <c r="K3">
        <v>10.114100000000001</v>
      </c>
      <c r="L3">
        <v>10.108700000000001</v>
      </c>
      <c r="M3">
        <v>10.105499999999999</v>
      </c>
      <c r="N3">
        <v>10.1027</v>
      </c>
      <c r="O3">
        <v>10.101599999999999</v>
      </c>
      <c r="P3">
        <v>10.099399999999999</v>
      </c>
    </row>
    <row r="4" spans="1:16">
      <c r="A4" s="62">
        <v>45320</v>
      </c>
      <c r="B4">
        <v>9.3309999999999995</v>
      </c>
      <c r="C4">
        <v>9.4905000000000008</v>
      </c>
      <c r="D4">
        <v>9.82</v>
      </c>
      <c r="E4">
        <v>10.2363</v>
      </c>
      <c r="F4">
        <v>10.4466</v>
      </c>
      <c r="G4">
        <v>10.527699999999999</v>
      </c>
      <c r="H4">
        <v>10.6403</v>
      </c>
      <c r="I4">
        <v>10.6624</v>
      </c>
      <c r="J4">
        <v>10.672599999999999</v>
      </c>
      <c r="K4">
        <v>10.6768</v>
      </c>
      <c r="L4">
        <v>10.6813</v>
      </c>
      <c r="M4">
        <v>10.6876</v>
      </c>
      <c r="N4">
        <v>10.690200000000001</v>
      </c>
      <c r="O4">
        <v>10.691599999999999</v>
      </c>
      <c r="P4">
        <v>10.6943</v>
      </c>
    </row>
    <row r="5" spans="1:16">
      <c r="A5" s="62">
        <v>45358</v>
      </c>
      <c r="B5">
        <v>9.8838000000000008</v>
      </c>
      <c r="C5">
        <v>9.8452000000000002</v>
      </c>
      <c r="D5">
        <v>9.7654999999999994</v>
      </c>
      <c r="E5">
        <v>9.6713000000000005</v>
      </c>
      <c r="F5">
        <v>9.7454000000000001</v>
      </c>
      <c r="G5">
        <v>9.7126999999999999</v>
      </c>
      <c r="H5">
        <v>9.7494999999999994</v>
      </c>
      <c r="I5">
        <v>9.8153000000000006</v>
      </c>
      <c r="J5">
        <v>9.8763000000000005</v>
      </c>
      <c r="K5">
        <v>9.8954000000000004</v>
      </c>
      <c r="L5">
        <v>9.9190000000000005</v>
      </c>
      <c r="M5">
        <v>9.9400999999999993</v>
      </c>
      <c r="N5">
        <v>9.9489999999999998</v>
      </c>
      <c r="O5">
        <v>9.9563000000000006</v>
      </c>
      <c r="P5">
        <v>9.9708000000000006</v>
      </c>
    </row>
    <row r="6" spans="1:16">
      <c r="A6" s="62"/>
    </row>
    <row r="7" spans="1:16">
      <c r="A7" s="22" t="s">
        <v>1008</v>
      </c>
    </row>
    <row r="8" spans="1:16">
      <c r="A8" s="21" t="s">
        <v>1009</v>
      </c>
    </row>
    <row r="9" spans="1:16">
      <c r="A9" s="21"/>
    </row>
  </sheetData>
  <pageMargins left="0.7" right="0.7" top="0.75" bottom="0.75" header="0.3" footer="0.3"/>
  <pageSetup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G31"/>
  <sheetViews>
    <sheetView workbookViewId="0">
      <selection activeCell="I23" sqref="I23"/>
    </sheetView>
  </sheetViews>
  <sheetFormatPr defaultRowHeight="15"/>
  <sheetData>
    <row r="1" spans="1:7">
      <c r="B1" s="1" t="s">
        <v>1136</v>
      </c>
      <c r="C1" s="1" t="s">
        <v>1137</v>
      </c>
      <c r="D1" s="1">
        <v>1</v>
      </c>
      <c r="E1" s="1"/>
      <c r="G1" s="78" t="s">
        <v>1070</v>
      </c>
    </row>
    <row r="2" spans="1:7">
      <c r="A2" t="s">
        <v>844</v>
      </c>
      <c r="B2" s="1">
        <v>5.87</v>
      </c>
      <c r="C2" s="1">
        <v>6.2785227600000004</v>
      </c>
      <c r="D2" s="1">
        <f t="shared" ref="D2:D29" si="0">C2-$D$1</f>
        <v>5.2785227600000004</v>
      </c>
      <c r="E2" s="1">
        <f t="shared" ref="E2:E29" si="1">$D$1*2</f>
        <v>2</v>
      </c>
      <c r="G2" s="79" t="s">
        <v>1071</v>
      </c>
    </row>
    <row r="3" spans="1:7">
      <c r="A3" t="s">
        <v>845</v>
      </c>
      <c r="B3" s="1">
        <v>5.46</v>
      </c>
      <c r="C3" s="1">
        <v>6.40382695</v>
      </c>
      <c r="D3" s="1">
        <f t="shared" si="0"/>
        <v>5.40382695</v>
      </c>
      <c r="E3" s="1">
        <f t="shared" si="1"/>
        <v>2</v>
      </c>
    </row>
    <row r="4" spans="1:7">
      <c r="A4" t="s">
        <v>846</v>
      </c>
      <c r="B4" s="1">
        <v>5.01</v>
      </c>
      <c r="C4" s="1">
        <v>6.5103746400000002</v>
      </c>
      <c r="D4" s="1">
        <f t="shared" si="0"/>
        <v>5.5103746400000002</v>
      </c>
      <c r="E4" s="1">
        <f t="shared" si="1"/>
        <v>2</v>
      </c>
    </row>
    <row r="5" spans="1:7">
      <c r="A5" t="s">
        <v>847</v>
      </c>
      <c r="B5" s="1">
        <v>5.68</v>
      </c>
      <c r="C5" s="1">
        <v>6.1127996299999996</v>
      </c>
      <c r="D5" s="1">
        <f t="shared" si="0"/>
        <v>5.1127996299999996</v>
      </c>
      <c r="E5" s="1">
        <f t="shared" si="1"/>
        <v>2</v>
      </c>
    </row>
    <row r="6" spans="1:7">
      <c r="A6" t="s">
        <v>848</v>
      </c>
      <c r="B6" s="1">
        <v>6</v>
      </c>
      <c r="C6" s="1">
        <v>6.7912283100000002</v>
      </c>
      <c r="D6" s="1">
        <f t="shared" si="0"/>
        <v>5.7912283100000002</v>
      </c>
      <c r="E6" s="1">
        <f t="shared" si="1"/>
        <v>2</v>
      </c>
    </row>
    <row r="7" spans="1:7">
      <c r="A7" t="s">
        <v>849</v>
      </c>
      <c r="B7" s="1">
        <v>5.78</v>
      </c>
      <c r="C7" s="1">
        <v>6.7562992700000004</v>
      </c>
      <c r="D7" s="1">
        <f t="shared" si="0"/>
        <v>5.7562992700000004</v>
      </c>
      <c r="E7" s="1">
        <f t="shared" si="1"/>
        <v>2</v>
      </c>
    </row>
    <row r="8" spans="1:7">
      <c r="A8" t="s">
        <v>850</v>
      </c>
      <c r="B8" s="1">
        <v>6.03</v>
      </c>
      <c r="C8" s="1">
        <v>5.3995699300000002</v>
      </c>
      <c r="D8" s="1">
        <f t="shared" si="0"/>
        <v>4.3995699300000002</v>
      </c>
      <c r="E8" s="1">
        <f t="shared" si="1"/>
        <v>2</v>
      </c>
    </row>
    <row r="9" spans="1:7">
      <c r="A9" t="s">
        <v>851</v>
      </c>
      <c r="B9" s="1">
        <v>6.15</v>
      </c>
      <c r="C9" s="1">
        <v>5.1768383499999997</v>
      </c>
      <c r="D9" s="1">
        <f t="shared" si="0"/>
        <v>4.1768383499999997</v>
      </c>
      <c r="E9" s="1">
        <f t="shared" si="1"/>
        <v>2</v>
      </c>
    </row>
    <row r="10" spans="1:7">
      <c r="A10" t="s">
        <v>852</v>
      </c>
      <c r="B10" s="1">
        <v>5.71</v>
      </c>
      <c r="C10" s="1">
        <v>4.5055926199999998</v>
      </c>
      <c r="D10" s="1">
        <f t="shared" si="0"/>
        <v>3.5055926199999998</v>
      </c>
      <c r="E10" s="1">
        <f t="shared" si="1"/>
        <v>2</v>
      </c>
    </row>
    <row r="11" spans="1:7">
      <c r="A11" t="s">
        <v>853</v>
      </c>
      <c r="B11" s="1">
        <v>5.76</v>
      </c>
      <c r="C11" s="1">
        <v>5.8076480400000001</v>
      </c>
      <c r="D11" s="1">
        <f t="shared" si="0"/>
        <v>4.8076480400000001</v>
      </c>
      <c r="E11" s="1">
        <f t="shared" si="1"/>
        <v>2</v>
      </c>
    </row>
    <row r="12" spans="1:7">
      <c r="A12" t="s">
        <v>854</v>
      </c>
      <c r="B12" s="1">
        <v>5.68</v>
      </c>
      <c r="C12" s="1">
        <v>6.6313831800000003</v>
      </c>
      <c r="D12" s="1">
        <f t="shared" si="0"/>
        <v>5.6313831800000003</v>
      </c>
      <c r="E12" s="1">
        <f t="shared" si="1"/>
        <v>2</v>
      </c>
    </row>
    <row r="13" spans="1:7">
      <c r="A13" t="s">
        <v>855</v>
      </c>
      <c r="B13" s="1">
        <v>5.42</v>
      </c>
      <c r="C13" s="1">
        <v>6.6285786800000004</v>
      </c>
      <c r="D13" s="1">
        <f t="shared" si="0"/>
        <v>5.6285786800000004</v>
      </c>
      <c r="E13" s="1">
        <f t="shared" si="1"/>
        <v>2</v>
      </c>
    </row>
    <row r="14" spans="1:7">
      <c r="A14" t="s">
        <v>856</v>
      </c>
      <c r="B14" s="1">
        <v>5.22</v>
      </c>
      <c r="C14" s="1">
        <v>5.6031482099999996</v>
      </c>
      <c r="D14" s="1">
        <f t="shared" si="0"/>
        <v>4.6031482099999996</v>
      </c>
      <c r="E14" s="1">
        <f t="shared" si="1"/>
        <v>2</v>
      </c>
    </row>
    <row r="15" spans="1:7">
      <c r="A15" t="s">
        <v>857</v>
      </c>
      <c r="B15" s="1">
        <v>4.68</v>
      </c>
      <c r="C15" s="1">
        <v>5.7068123699999997</v>
      </c>
      <c r="D15" s="1">
        <f t="shared" si="0"/>
        <v>4.7068123699999997</v>
      </c>
      <c r="E15" s="1">
        <f t="shared" si="1"/>
        <v>2</v>
      </c>
    </row>
    <row r="16" spans="1:7">
      <c r="A16" t="s">
        <v>858</v>
      </c>
      <c r="B16" s="1">
        <v>4.2</v>
      </c>
      <c r="C16" s="1">
        <v>6.1246468900000002</v>
      </c>
      <c r="D16" s="1">
        <f t="shared" si="0"/>
        <v>5.1246468900000002</v>
      </c>
      <c r="E16" s="1">
        <f t="shared" si="1"/>
        <v>2</v>
      </c>
    </row>
    <row r="17" spans="1:5">
      <c r="A17" t="s">
        <v>859</v>
      </c>
      <c r="B17" s="1">
        <v>4.51</v>
      </c>
      <c r="C17" s="1">
        <v>5.7612813100000002</v>
      </c>
      <c r="D17" s="1">
        <f t="shared" si="0"/>
        <v>4.7612813100000002</v>
      </c>
      <c r="E17" s="1">
        <f t="shared" si="1"/>
        <v>2</v>
      </c>
    </row>
    <row r="18" spans="1:5">
      <c r="A18" t="s">
        <v>860</v>
      </c>
      <c r="B18" s="1">
        <v>5.54</v>
      </c>
      <c r="C18" s="1">
        <v>5.4291949900000001</v>
      </c>
      <c r="D18" s="1">
        <f t="shared" si="0"/>
        <v>4.4291949900000001</v>
      </c>
      <c r="E18" s="1">
        <f t="shared" si="1"/>
        <v>2</v>
      </c>
    </row>
    <row r="19" spans="1:5">
      <c r="A19" t="s">
        <v>861</v>
      </c>
      <c r="B19" s="1">
        <v>6.29</v>
      </c>
      <c r="C19" s="1">
        <v>5.8821754300000002</v>
      </c>
      <c r="D19" s="1">
        <f t="shared" si="0"/>
        <v>4.8821754300000002</v>
      </c>
      <c r="E19" s="1">
        <f t="shared" si="1"/>
        <v>2</v>
      </c>
    </row>
    <row r="20" spans="1:5">
      <c r="A20" t="s">
        <v>862</v>
      </c>
      <c r="B20" s="1">
        <v>7.2</v>
      </c>
      <c r="C20" s="1">
        <v>5.85369619</v>
      </c>
      <c r="D20" s="1">
        <f t="shared" si="0"/>
        <v>4.85369619</v>
      </c>
      <c r="E20" s="1">
        <f t="shared" si="1"/>
        <v>2</v>
      </c>
    </row>
    <row r="21" spans="1:5">
      <c r="A21" t="s">
        <v>863</v>
      </c>
      <c r="B21" s="1">
        <v>7.68</v>
      </c>
      <c r="C21" s="1">
        <v>5.9596676999999998</v>
      </c>
      <c r="D21" s="1">
        <f t="shared" si="0"/>
        <v>4.9596676999999998</v>
      </c>
      <c r="E21" s="1">
        <f t="shared" si="1"/>
        <v>2</v>
      </c>
    </row>
    <row r="22" spans="1:5">
      <c r="A22" t="s">
        <v>864</v>
      </c>
      <c r="B22" s="1">
        <v>8.1300000000000008</v>
      </c>
      <c r="C22" s="1">
        <v>8.4852586300000006</v>
      </c>
      <c r="D22" s="1">
        <f t="shared" si="0"/>
        <v>7.4852586300000006</v>
      </c>
      <c r="E22" s="1">
        <f t="shared" si="1"/>
        <v>2</v>
      </c>
    </row>
    <row r="23" spans="1:5">
      <c r="A23" t="s">
        <v>785</v>
      </c>
      <c r="B23" s="1">
        <v>9.43</v>
      </c>
      <c r="C23" s="1">
        <v>8.4516231000000008</v>
      </c>
      <c r="D23" s="1">
        <f t="shared" si="0"/>
        <v>7.4516231000000008</v>
      </c>
      <c r="E23" s="1">
        <f t="shared" si="1"/>
        <v>2</v>
      </c>
    </row>
    <row r="24" spans="1:5">
      <c r="A24" t="s">
        <v>778</v>
      </c>
      <c r="B24" s="1">
        <v>9.7100000000000009</v>
      </c>
      <c r="C24" s="1">
        <v>8.4400277700000004</v>
      </c>
      <c r="D24" s="1">
        <f t="shared" si="0"/>
        <v>7.4400277700000004</v>
      </c>
      <c r="E24" s="1">
        <f t="shared" si="1"/>
        <v>2</v>
      </c>
    </row>
    <row r="25" spans="1:5">
      <c r="A25" t="s">
        <v>779</v>
      </c>
      <c r="B25" s="1">
        <v>10.46</v>
      </c>
      <c r="C25" s="1">
        <v>9.2326446099999995</v>
      </c>
      <c r="D25" s="1">
        <f t="shared" si="0"/>
        <v>8.2326446099999995</v>
      </c>
      <c r="E25" s="1">
        <f t="shared" si="1"/>
        <v>2</v>
      </c>
    </row>
    <row r="26" spans="1:5">
      <c r="A26" t="s">
        <v>780</v>
      </c>
      <c r="B26" s="1">
        <v>11.21</v>
      </c>
      <c r="C26" s="1">
        <v>10.2009051</v>
      </c>
      <c r="D26" s="1">
        <f t="shared" si="0"/>
        <v>9.2009050999999999</v>
      </c>
      <c r="E26" s="1">
        <f t="shared" si="1"/>
        <v>2</v>
      </c>
    </row>
    <row r="27" spans="1:5">
      <c r="A27" t="s">
        <v>781</v>
      </c>
      <c r="B27" s="1">
        <v>10.75</v>
      </c>
      <c r="C27" s="1">
        <v>9.4944013199999997</v>
      </c>
      <c r="D27" s="1">
        <f t="shared" si="0"/>
        <v>8.4944013199999997</v>
      </c>
      <c r="E27" s="1">
        <f t="shared" si="1"/>
        <v>2</v>
      </c>
    </row>
    <row r="28" spans="1:5">
      <c r="A28" t="s">
        <v>782</v>
      </c>
      <c r="B28" s="1">
        <v>10.31</v>
      </c>
      <c r="C28" s="1">
        <v>8.4664963800000006</v>
      </c>
      <c r="D28" s="1">
        <f t="shared" si="0"/>
        <v>7.4664963800000006</v>
      </c>
      <c r="E28" s="1">
        <f t="shared" si="1"/>
        <v>2</v>
      </c>
    </row>
    <row r="29" spans="1:5">
      <c r="A29" t="s">
        <v>783</v>
      </c>
      <c r="B29" s="1">
        <v>9.44</v>
      </c>
      <c r="C29" s="1">
        <v>8.4554057799999995</v>
      </c>
      <c r="D29" s="1">
        <f t="shared" si="0"/>
        <v>7.4554057799999995</v>
      </c>
      <c r="E29" s="1">
        <f t="shared" si="1"/>
        <v>2</v>
      </c>
    </row>
    <row r="30" spans="1:5">
      <c r="A30" t="s">
        <v>784</v>
      </c>
      <c r="B30" s="1">
        <v>8.75</v>
      </c>
      <c r="C30" s="1">
        <v>8.1836264199999995</v>
      </c>
      <c r="D30" s="1">
        <f>C30-$D$1</f>
        <v>7.1836264199999995</v>
      </c>
      <c r="E30" s="1">
        <f>$D$1*2</f>
        <v>2</v>
      </c>
    </row>
    <row r="31" spans="1:5">
      <c r="D31" s="1"/>
      <c r="E31" s="1"/>
    </row>
  </sheetData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X24"/>
  <sheetViews>
    <sheetView topLeftCell="AN1" workbookViewId="0">
      <selection activeCell="AS19" sqref="AS19"/>
    </sheetView>
  </sheetViews>
  <sheetFormatPr defaultRowHeight="15"/>
  <sheetData>
    <row r="1" spans="1:50" s="63" customFormat="1" ht="12.75">
      <c r="B1" s="64">
        <v>43861</v>
      </c>
      <c r="C1" s="64">
        <v>43890</v>
      </c>
      <c r="D1" s="64">
        <v>43921</v>
      </c>
      <c r="E1" s="64">
        <v>43951</v>
      </c>
      <c r="F1" s="64">
        <v>43982</v>
      </c>
      <c r="G1" s="64">
        <v>44012</v>
      </c>
      <c r="H1" s="64">
        <v>44043</v>
      </c>
      <c r="I1" s="64">
        <v>44074</v>
      </c>
      <c r="J1" s="64">
        <v>44104</v>
      </c>
      <c r="K1" s="64">
        <v>44135</v>
      </c>
      <c r="L1" s="64">
        <v>44165</v>
      </c>
      <c r="M1" s="64">
        <v>44196</v>
      </c>
      <c r="N1" s="64">
        <v>44227</v>
      </c>
      <c r="O1" s="64">
        <v>44255</v>
      </c>
      <c r="P1" s="64">
        <v>44286</v>
      </c>
      <c r="Q1" s="64">
        <v>44316</v>
      </c>
      <c r="R1" s="64">
        <v>44347</v>
      </c>
      <c r="S1" s="64">
        <v>44377</v>
      </c>
      <c r="T1" s="64">
        <v>44408</v>
      </c>
      <c r="U1" s="64">
        <v>44439</v>
      </c>
      <c r="V1" s="64">
        <v>44469</v>
      </c>
      <c r="W1" s="64">
        <v>44500</v>
      </c>
      <c r="X1" s="64">
        <v>44530</v>
      </c>
      <c r="Y1" s="64">
        <v>44561</v>
      </c>
      <c r="Z1" s="64">
        <v>44592</v>
      </c>
      <c r="AA1" s="64">
        <v>44620</v>
      </c>
      <c r="AB1" s="64">
        <v>44651</v>
      </c>
      <c r="AC1" s="64">
        <v>44681</v>
      </c>
      <c r="AD1" s="64">
        <v>44712</v>
      </c>
      <c r="AE1" s="64">
        <v>44742</v>
      </c>
      <c r="AF1" s="64">
        <v>44773</v>
      </c>
      <c r="AG1" s="64">
        <v>44804</v>
      </c>
      <c r="AH1" s="64">
        <v>44834</v>
      </c>
      <c r="AI1" s="64">
        <v>44865</v>
      </c>
      <c r="AJ1" s="64">
        <v>44895</v>
      </c>
      <c r="AK1" s="64">
        <v>44926</v>
      </c>
      <c r="AL1" s="64">
        <v>44957</v>
      </c>
      <c r="AM1" s="64">
        <v>44985</v>
      </c>
      <c r="AN1" s="64">
        <v>45016</v>
      </c>
      <c r="AO1" s="64">
        <v>45046</v>
      </c>
      <c r="AP1" s="64">
        <v>45077</v>
      </c>
      <c r="AQ1" s="64">
        <v>45107</v>
      </c>
      <c r="AR1" s="64">
        <v>45138</v>
      </c>
      <c r="AS1" s="64">
        <v>45169</v>
      </c>
      <c r="AT1" s="64">
        <v>45199</v>
      </c>
      <c r="AU1" s="64">
        <v>45230</v>
      </c>
      <c r="AV1" s="64">
        <v>45260</v>
      </c>
      <c r="AW1" s="64">
        <v>45291</v>
      </c>
      <c r="AX1" s="64">
        <v>45322</v>
      </c>
    </row>
    <row r="2" spans="1:50" s="63" customFormat="1" ht="12.75">
      <c r="A2" s="63" t="s">
        <v>1011</v>
      </c>
      <c r="B2" s="65">
        <v>6.5549962834713114</v>
      </c>
      <c r="C2" s="65">
        <v>6.5804778961594508</v>
      </c>
      <c r="D2" s="65">
        <v>12.889304020776393</v>
      </c>
      <c r="E2" s="65">
        <v>9.8159360122692618</v>
      </c>
      <c r="F2" s="65">
        <v>10.985951747677319</v>
      </c>
      <c r="G2" s="65">
        <v>13.617304754841314</v>
      </c>
      <c r="H2" s="65">
        <v>18.033213210172306</v>
      </c>
      <c r="I2" s="65">
        <v>17.654715585432527</v>
      </c>
      <c r="J2" s="65">
        <v>18.262484305460063</v>
      </c>
      <c r="K2" s="65">
        <v>20.736997597926646</v>
      </c>
      <c r="L2" s="65">
        <v>21.525509636629465</v>
      </c>
      <c r="M2" s="65">
        <v>20.802151734675959</v>
      </c>
      <c r="N2" s="65">
        <v>20.466115045535844</v>
      </c>
      <c r="O2" s="65">
        <v>18.385345344304397</v>
      </c>
      <c r="P2" s="65">
        <v>14.923982778157566</v>
      </c>
      <c r="Q2" s="65">
        <v>18.448478179679967</v>
      </c>
      <c r="R2" s="65">
        <v>13.347668619627925</v>
      </c>
      <c r="S2" s="65">
        <v>7.093028206477598</v>
      </c>
      <c r="T2" s="65">
        <v>2.0580523710523408</v>
      </c>
      <c r="U2" s="65">
        <v>1.7034630422381838</v>
      </c>
      <c r="V2" s="65">
        <v>-1.1236605491697134</v>
      </c>
      <c r="W2" s="65">
        <v>-4.3128232846962504</v>
      </c>
      <c r="X2" s="65">
        <v>-4.4189284866145755</v>
      </c>
      <c r="Y2" s="65">
        <v>-7.1391044432527622</v>
      </c>
      <c r="Z2" s="65">
        <v>-4.8739175806583148</v>
      </c>
      <c r="AA2" s="65">
        <v>-2.4595833842312658</v>
      </c>
      <c r="AB2" s="65">
        <v>-2.5329523879149605</v>
      </c>
      <c r="AC2" s="65">
        <v>-5.7441031352738463</v>
      </c>
      <c r="AD2" s="65">
        <v>-2.7699948729823802</v>
      </c>
      <c r="AE2" s="65">
        <v>-4.084705227476519</v>
      </c>
      <c r="AF2" s="65">
        <v>-3.0712532328629294</v>
      </c>
      <c r="AG2" s="65">
        <v>-4.8924561933461206</v>
      </c>
      <c r="AH2" s="65">
        <v>-3.7200580062697384</v>
      </c>
      <c r="AI2" s="65">
        <v>-3.9827169718971049</v>
      </c>
      <c r="AJ2" s="65">
        <v>-4.3588404467516142</v>
      </c>
      <c r="AK2" s="65">
        <v>-2.3641411759771813</v>
      </c>
      <c r="AL2" s="65">
        <v>-2.8740442155882135</v>
      </c>
      <c r="AM2" s="65">
        <v>-5.4096566159067834</v>
      </c>
      <c r="AN2" s="65">
        <v>-4.0214312828018421</v>
      </c>
      <c r="AO2" s="65">
        <v>-1.8038655808725963</v>
      </c>
      <c r="AP2" s="65">
        <v>-1.1296122862286637</v>
      </c>
      <c r="AQ2" s="65">
        <v>6.2410904768672708</v>
      </c>
      <c r="AR2" s="65">
        <v>9.3603413193128233</v>
      </c>
      <c r="AS2" s="65">
        <v>10.933552731544921</v>
      </c>
      <c r="AT2" s="65">
        <v>13.681906100147387</v>
      </c>
      <c r="AU2" s="65">
        <v>18.380087432471569</v>
      </c>
      <c r="AV2" s="65">
        <v>19.368024274078437</v>
      </c>
      <c r="AW2" s="65">
        <v>20.494304876889103</v>
      </c>
      <c r="AX2" s="65">
        <v>18.688013086624593</v>
      </c>
    </row>
    <row r="3" spans="1:50" s="63" customFormat="1" ht="12.75">
      <c r="A3" s="63" t="s">
        <v>1012</v>
      </c>
      <c r="B3" s="65">
        <v>28.487051768373732</v>
      </c>
      <c r="C3" s="65">
        <v>27.932238158944344</v>
      </c>
      <c r="D3" s="65">
        <v>29.621671098635886</v>
      </c>
      <c r="E3" s="65">
        <v>24.78008477296207</v>
      </c>
      <c r="F3" s="65">
        <v>24.282040176265738</v>
      </c>
      <c r="G3" s="65">
        <v>22.817109471053953</v>
      </c>
      <c r="H3" s="65">
        <v>21.606012670666615</v>
      </c>
      <c r="I3" s="65">
        <v>20.487076648682205</v>
      </c>
      <c r="J3" s="65">
        <v>18.417434927360759</v>
      </c>
      <c r="K3" s="65">
        <v>14.200497027474285</v>
      </c>
      <c r="L3" s="65">
        <v>10.566147062027454</v>
      </c>
      <c r="M3" s="65">
        <v>8.3533965551487483</v>
      </c>
      <c r="N3" s="65">
        <v>4.085587568757191</v>
      </c>
      <c r="O3" s="65">
        <v>2.7499172081748071</v>
      </c>
      <c r="P3" s="65">
        <v>0.45988254779842919</v>
      </c>
      <c r="Q3" s="65">
        <v>0.75671881665866181</v>
      </c>
      <c r="R3" s="65">
        <v>-1.3223695764764187</v>
      </c>
      <c r="S3" s="65">
        <v>-3.5032789040166961</v>
      </c>
      <c r="T3" s="65">
        <v>-5.3495896820790421</v>
      </c>
      <c r="U3" s="65">
        <v>-5.8051169786867831</v>
      </c>
      <c r="V3" s="65">
        <v>-5.7641770688276637</v>
      </c>
      <c r="W3" s="65">
        <v>-4.5611277402999946</v>
      </c>
      <c r="X3" s="65">
        <v>-1.2431319819834528</v>
      </c>
      <c r="Y3" s="65">
        <v>-0.27236500947158504</v>
      </c>
      <c r="Z3" s="65">
        <v>3.4625285111275161</v>
      </c>
      <c r="AA3" s="65">
        <v>2.4122444975211579</v>
      </c>
      <c r="AB3" s="65">
        <v>4.283068423674564</v>
      </c>
      <c r="AC3" s="65">
        <v>4.5298178437455476</v>
      </c>
      <c r="AD3" s="65">
        <v>7.475705937929078</v>
      </c>
      <c r="AE3" s="65">
        <v>8.3059145311325864</v>
      </c>
      <c r="AF3" s="65">
        <v>10.74141739130539</v>
      </c>
      <c r="AG3" s="65">
        <v>11.908027090129366</v>
      </c>
      <c r="AH3" s="65">
        <v>12.685587689038996</v>
      </c>
      <c r="AI3" s="65">
        <v>13.115654538781001</v>
      </c>
      <c r="AJ3" s="65">
        <v>15.985079980938011</v>
      </c>
      <c r="AK3" s="65">
        <v>15.913197038837339</v>
      </c>
      <c r="AL3" s="65">
        <v>16.224402043775555</v>
      </c>
      <c r="AM3" s="65">
        <v>18.77209899231589</v>
      </c>
      <c r="AN3" s="65">
        <v>19.19461515653613</v>
      </c>
      <c r="AO3" s="65">
        <v>21.13221745717631</v>
      </c>
      <c r="AP3" s="65">
        <v>21.885530127707625</v>
      </c>
      <c r="AQ3" s="65">
        <v>24.215579388229685</v>
      </c>
      <c r="AR3" s="65">
        <v>25.788100447605956</v>
      </c>
      <c r="AS3" s="65">
        <v>24.791478048955014</v>
      </c>
      <c r="AT3" s="65">
        <v>25.300074896791784</v>
      </c>
      <c r="AU3" s="65">
        <v>26.855261493908799</v>
      </c>
      <c r="AV3" s="65">
        <v>23.72484441104649</v>
      </c>
      <c r="AW3" s="65">
        <v>23.075494985963331</v>
      </c>
      <c r="AX3" s="65">
        <v>23.26227273526662</v>
      </c>
    </row>
    <row r="4" spans="1:50" s="63" customFormat="1" ht="12.75">
      <c r="A4" s="63" t="s">
        <v>168</v>
      </c>
      <c r="B4" s="65">
        <v>15.920548571956232</v>
      </c>
      <c r="C4" s="65">
        <v>15.668868279310885</v>
      </c>
      <c r="D4" s="65">
        <v>20.143997391377283</v>
      </c>
      <c r="E4" s="65">
        <v>16.428957744772561</v>
      </c>
      <c r="F4" s="65">
        <v>16.870212493745058</v>
      </c>
      <c r="G4" s="65">
        <v>17.750269265622023</v>
      </c>
      <c r="H4" s="65">
        <v>19.661263593476221</v>
      </c>
      <c r="I4" s="65">
        <v>18.946255672270752</v>
      </c>
      <c r="J4" s="65">
        <v>18.333466071861722</v>
      </c>
      <c r="K4" s="65">
        <v>17.704572530604494</v>
      </c>
      <c r="L4" s="65">
        <v>16.441573303977037</v>
      </c>
      <c r="M4" s="65">
        <v>14.988665296729025</v>
      </c>
      <c r="N4" s="65">
        <v>12.71291703084168</v>
      </c>
      <c r="O4" s="65">
        <v>11.024518895792951</v>
      </c>
      <c r="P4" s="65">
        <v>8.1580350429958344</v>
      </c>
      <c r="Q4" s="65">
        <v>10.069265316889869</v>
      </c>
      <c r="R4" s="65">
        <v>6.4436206671168605</v>
      </c>
      <c r="S4" s="65">
        <v>2.1278531236733329</v>
      </c>
      <c r="T4" s="65">
        <v>-1.3723151623556902</v>
      </c>
      <c r="U4" s="65">
        <v>-1.7647580919890373</v>
      </c>
      <c r="V4" s="65">
        <v>-3.2509562679673962</v>
      </c>
      <c r="W4" s="65">
        <v>-4.4245878020305582</v>
      </c>
      <c r="X4" s="65">
        <v>-3.0200448650113287</v>
      </c>
      <c r="Y4" s="65">
        <v>-4.1174221326559035</v>
      </c>
      <c r="Z4" s="65">
        <v>-1.2301484852379758</v>
      </c>
      <c r="AA4" s="65">
        <v>-0.33696795064699359</v>
      </c>
      <c r="AB4" s="65">
        <v>0.42848122411842837</v>
      </c>
      <c r="AC4" s="65">
        <v>-1.2898348748767603</v>
      </c>
      <c r="AD4" s="65">
        <v>1.7000645627296649</v>
      </c>
      <c r="AE4" s="65">
        <v>1.4011130108932264</v>
      </c>
      <c r="AF4" s="65">
        <v>3.0672428479094833</v>
      </c>
      <c r="AG4" s="65">
        <v>2.5485340286943909</v>
      </c>
      <c r="AH4" s="65">
        <v>3.6052217861358429</v>
      </c>
      <c r="AI4" s="65">
        <v>3.7024499103714987</v>
      </c>
      <c r="AJ4" s="65">
        <v>4.76649623595533</v>
      </c>
      <c r="AK4" s="65">
        <v>6.0012643863650368</v>
      </c>
      <c r="AL4" s="65">
        <v>5.8702875348072041</v>
      </c>
      <c r="AM4" s="65">
        <v>5.4167665367089057</v>
      </c>
      <c r="AN4" s="65">
        <v>6.4526578108332018</v>
      </c>
      <c r="AO4" s="65">
        <v>8.7263609847571928</v>
      </c>
      <c r="AP4" s="65">
        <v>9.4818289251159484</v>
      </c>
      <c r="AQ4" s="65">
        <v>14.74100164092313</v>
      </c>
      <c r="AR4" s="65">
        <v>17.204602996821777</v>
      </c>
      <c r="AS4" s="65">
        <v>17.631457347196374</v>
      </c>
      <c r="AT4" s="65">
        <v>19.324194754775249</v>
      </c>
      <c r="AU4" s="65">
        <v>22.535181653275345</v>
      </c>
      <c r="AV4" s="65">
        <v>21.531557584810983</v>
      </c>
      <c r="AW4" s="65">
        <v>21.786166162494098</v>
      </c>
      <c r="AX4" s="65">
        <v>20.987191269076973</v>
      </c>
    </row>
    <row r="5" spans="1:50" s="63" customFormat="1" ht="12.75"/>
    <row r="6" spans="1:50" s="63" customFormat="1" ht="12.75">
      <c r="A6" s="59" t="s">
        <v>1013</v>
      </c>
    </row>
    <row r="7" spans="1:50" s="63" customFormat="1" ht="12.75">
      <c r="A7" s="21" t="s">
        <v>1010</v>
      </c>
    </row>
    <row r="8" spans="1:50" s="63" customFormat="1" ht="12.75"/>
    <row r="9" spans="1:50" s="63" customFormat="1" ht="12.75"/>
    <row r="10" spans="1:50" s="63" customFormat="1" ht="12.75"/>
    <row r="11" spans="1:50" s="63" customFormat="1" ht="12.75"/>
    <row r="12" spans="1:50" s="63" customFormat="1" ht="12.75"/>
    <row r="13" spans="1:50" s="63" customFormat="1" ht="12.75"/>
    <row r="14" spans="1:50" s="63" customFormat="1" ht="12.75"/>
    <row r="15" spans="1:50" s="63" customFormat="1" ht="12.75"/>
    <row r="16" spans="1:50" s="63" customFormat="1" ht="12.75"/>
    <row r="17" s="63" customFormat="1" ht="12.75"/>
    <row r="18" s="63" customFormat="1" ht="12.75"/>
    <row r="19" s="63" customFormat="1" ht="12.75"/>
    <row r="20" s="63" customFormat="1" ht="12.75"/>
    <row r="21" s="63" customFormat="1" ht="12.75"/>
    <row r="22" s="63" customFormat="1" ht="12.75"/>
    <row r="23" s="63" customFormat="1" ht="12.75"/>
    <row r="24" s="63" customFormat="1" ht="12.75"/>
  </sheetData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O563"/>
  <sheetViews>
    <sheetView zoomScale="77" zoomScaleNormal="55" workbookViewId="0">
      <pane xSplit="1" ySplit="1" topLeftCell="F2" activePane="bottomRight" state="frozen"/>
      <selection pane="topRight" activeCell="B1" sqref="B1"/>
      <selection pane="bottomLeft" activeCell="A2" sqref="A2"/>
      <selection pane="bottomRight" activeCell="K2" sqref="K2:K563"/>
    </sheetView>
  </sheetViews>
  <sheetFormatPr defaultColWidth="13.28515625" defaultRowHeight="15"/>
  <cols>
    <col min="1" max="16384" width="13.28515625" style="66"/>
  </cols>
  <sheetData>
    <row r="1" spans="1:15">
      <c r="B1" s="66" t="s">
        <v>199</v>
      </c>
      <c r="C1" s="66" t="s">
        <v>200</v>
      </c>
      <c r="D1" s="66" t="s">
        <v>201</v>
      </c>
      <c r="K1" s="66" t="s">
        <v>1014</v>
      </c>
      <c r="L1" s="66" t="s">
        <v>1015</v>
      </c>
      <c r="M1" s="66" t="s">
        <v>1016</v>
      </c>
      <c r="O1" s="59" t="s">
        <v>1017</v>
      </c>
    </row>
    <row r="2" spans="1:15">
      <c r="A2" s="66" t="s">
        <v>202</v>
      </c>
      <c r="B2" s="66">
        <v>481.59</v>
      </c>
      <c r="C2" s="66">
        <v>546.79999999999995</v>
      </c>
      <c r="D2" s="66">
        <v>6.48</v>
      </c>
      <c r="F2" s="66">
        <v>3</v>
      </c>
      <c r="G2" s="66">
        <v>1</v>
      </c>
      <c r="H2" s="66">
        <v>2022</v>
      </c>
      <c r="J2" s="67">
        <v>44564</v>
      </c>
      <c r="K2" s="66">
        <v>481.6</v>
      </c>
      <c r="L2" s="66">
        <v>546.79999999999995</v>
      </c>
      <c r="M2" s="66">
        <v>6.5</v>
      </c>
      <c r="O2" s="21" t="s">
        <v>1018</v>
      </c>
    </row>
    <row r="3" spans="1:15">
      <c r="A3" s="66" t="s">
        <v>203</v>
      </c>
      <c r="B3" s="66">
        <v>482.19</v>
      </c>
      <c r="C3" s="66">
        <v>544.91999999999996</v>
      </c>
      <c r="D3" s="66">
        <v>6.44</v>
      </c>
      <c r="F3" s="66">
        <v>4</v>
      </c>
      <c r="G3" s="66">
        <v>1</v>
      </c>
      <c r="H3" s="66">
        <v>2022</v>
      </c>
      <c r="J3" s="67">
        <v>44565</v>
      </c>
      <c r="K3" s="66">
        <v>482.2</v>
      </c>
      <c r="L3" s="66">
        <v>544.9</v>
      </c>
      <c r="M3" s="66">
        <v>6.4</v>
      </c>
    </row>
    <row r="4" spans="1:15">
      <c r="A4" s="66" t="s">
        <v>204</v>
      </c>
      <c r="B4" s="66">
        <v>482.55</v>
      </c>
      <c r="C4" s="66">
        <v>545.52</v>
      </c>
      <c r="D4" s="66">
        <v>6.37</v>
      </c>
      <c r="F4" s="66">
        <v>5</v>
      </c>
      <c r="G4" s="66">
        <v>1</v>
      </c>
      <c r="H4" s="66">
        <v>2022</v>
      </c>
      <c r="J4" s="67">
        <v>44566</v>
      </c>
      <c r="K4" s="66">
        <v>482.6</v>
      </c>
      <c r="L4" s="66">
        <v>545.5</v>
      </c>
      <c r="M4" s="66">
        <v>6.4</v>
      </c>
    </row>
    <row r="5" spans="1:15">
      <c r="A5" s="66" t="s">
        <v>205</v>
      </c>
      <c r="B5" s="66">
        <v>482.79</v>
      </c>
      <c r="C5" s="66">
        <v>546.28</v>
      </c>
      <c r="D5" s="66">
        <v>6.38</v>
      </c>
      <c r="F5" s="66">
        <v>7</v>
      </c>
      <c r="G5" s="66">
        <v>1</v>
      </c>
      <c r="H5" s="66">
        <v>2022</v>
      </c>
      <c r="J5" s="67">
        <v>44568</v>
      </c>
      <c r="K5" s="66">
        <v>482.8</v>
      </c>
      <c r="L5" s="66">
        <v>546.29999999999995</v>
      </c>
      <c r="M5" s="66">
        <v>6.4</v>
      </c>
    </row>
    <row r="6" spans="1:15">
      <c r="A6" s="66" t="s">
        <v>206</v>
      </c>
      <c r="B6" s="66">
        <v>482.96</v>
      </c>
      <c r="C6" s="66">
        <v>546.9</v>
      </c>
      <c r="D6" s="66">
        <v>6.44</v>
      </c>
      <c r="F6" s="66">
        <v>10</v>
      </c>
      <c r="G6" s="66">
        <v>1</v>
      </c>
      <c r="H6" s="66">
        <v>2022</v>
      </c>
      <c r="J6" s="67">
        <v>44571</v>
      </c>
      <c r="K6" s="66">
        <v>483</v>
      </c>
      <c r="L6" s="66">
        <v>546.9</v>
      </c>
      <c r="M6" s="66">
        <v>6.4</v>
      </c>
    </row>
    <row r="7" spans="1:15">
      <c r="A7" s="66" t="s">
        <v>207</v>
      </c>
      <c r="B7" s="66">
        <v>482.32</v>
      </c>
      <c r="C7" s="66">
        <v>546.61</v>
      </c>
      <c r="D7" s="66">
        <v>6.44</v>
      </c>
      <c r="F7" s="66">
        <v>11</v>
      </c>
      <c r="G7" s="66">
        <v>1</v>
      </c>
      <c r="H7" s="66">
        <v>2022</v>
      </c>
      <c r="J7" s="67">
        <v>44572</v>
      </c>
      <c r="K7" s="66">
        <v>482.3</v>
      </c>
      <c r="L7" s="66">
        <v>546.6</v>
      </c>
      <c r="M7" s="66">
        <v>6.4</v>
      </c>
    </row>
    <row r="8" spans="1:15">
      <c r="A8" s="66" t="s">
        <v>208</v>
      </c>
      <c r="B8" s="66">
        <v>481.49</v>
      </c>
      <c r="C8" s="66">
        <v>547.21</v>
      </c>
      <c r="D8" s="66">
        <v>6.47</v>
      </c>
      <c r="F8" s="66">
        <v>12</v>
      </c>
      <c r="G8" s="66">
        <v>1</v>
      </c>
      <c r="H8" s="66">
        <v>2022</v>
      </c>
      <c r="J8" s="67">
        <v>44573</v>
      </c>
      <c r="K8" s="66">
        <v>481.5</v>
      </c>
      <c r="L8" s="66">
        <v>547.20000000000005</v>
      </c>
      <c r="M8" s="66">
        <v>6.5</v>
      </c>
    </row>
    <row r="9" spans="1:15">
      <c r="A9" s="66" t="s">
        <v>209</v>
      </c>
      <c r="B9" s="66">
        <v>480.83</v>
      </c>
      <c r="C9" s="66">
        <v>551.46</v>
      </c>
      <c r="D9" s="66">
        <v>6.44</v>
      </c>
      <c r="F9" s="66">
        <v>13</v>
      </c>
      <c r="G9" s="66">
        <v>1</v>
      </c>
      <c r="H9" s="66">
        <v>2022</v>
      </c>
      <c r="J9" s="67">
        <v>44574</v>
      </c>
      <c r="K9" s="66">
        <v>480.8</v>
      </c>
      <c r="L9" s="66">
        <v>551.5</v>
      </c>
      <c r="M9" s="66">
        <v>6.4</v>
      </c>
    </row>
    <row r="10" spans="1:15">
      <c r="A10" s="66" t="s">
        <v>210</v>
      </c>
      <c r="B10" s="66">
        <v>480.88</v>
      </c>
      <c r="C10" s="66">
        <v>550.94000000000005</v>
      </c>
      <c r="D10" s="66">
        <v>6.32</v>
      </c>
      <c r="F10" s="66">
        <v>14</v>
      </c>
      <c r="G10" s="66">
        <v>1</v>
      </c>
      <c r="H10" s="66">
        <v>2022</v>
      </c>
      <c r="J10" s="67">
        <v>44575</v>
      </c>
      <c r="K10" s="66">
        <v>480.9</v>
      </c>
      <c r="L10" s="66">
        <v>550.9</v>
      </c>
      <c r="M10" s="66">
        <v>6.3</v>
      </c>
    </row>
    <row r="11" spans="1:15">
      <c r="A11" s="66" t="s">
        <v>211</v>
      </c>
      <c r="B11" s="66">
        <v>481.49</v>
      </c>
      <c r="C11" s="66">
        <v>550.01</v>
      </c>
      <c r="D11" s="66">
        <v>6.3</v>
      </c>
      <c r="F11" s="66">
        <v>17</v>
      </c>
      <c r="G11" s="66">
        <v>1</v>
      </c>
      <c r="H11" s="66">
        <v>2022</v>
      </c>
      <c r="J11" s="67">
        <v>44578</v>
      </c>
      <c r="K11" s="66">
        <v>481.5</v>
      </c>
      <c r="L11" s="66">
        <v>550</v>
      </c>
      <c r="M11" s="66">
        <v>6.3</v>
      </c>
    </row>
    <row r="12" spans="1:15">
      <c r="A12" s="66" t="s">
        <v>212</v>
      </c>
      <c r="B12" s="66">
        <v>481.52</v>
      </c>
      <c r="C12" s="66">
        <v>548.74</v>
      </c>
      <c r="D12" s="66">
        <v>6.28</v>
      </c>
      <c r="F12" s="66">
        <v>18</v>
      </c>
      <c r="G12" s="66">
        <v>1</v>
      </c>
      <c r="H12" s="66">
        <v>2022</v>
      </c>
      <c r="J12" s="67">
        <v>44579</v>
      </c>
      <c r="K12" s="66">
        <v>481.5</v>
      </c>
      <c r="L12" s="66">
        <v>548.70000000000005</v>
      </c>
      <c r="M12" s="66">
        <v>6.3</v>
      </c>
    </row>
    <row r="13" spans="1:15">
      <c r="A13" s="66" t="s">
        <v>213</v>
      </c>
      <c r="B13" s="66">
        <v>481.65</v>
      </c>
      <c r="C13" s="66">
        <v>546.14</v>
      </c>
      <c r="D13" s="66">
        <v>6.3</v>
      </c>
      <c r="F13" s="66">
        <v>19</v>
      </c>
      <c r="G13" s="66">
        <v>1</v>
      </c>
      <c r="H13" s="66">
        <v>2022</v>
      </c>
      <c r="J13" s="67">
        <v>44580</v>
      </c>
      <c r="K13" s="66">
        <v>481.7</v>
      </c>
      <c r="L13" s="66">
        <v>546.1</v>
      </c>
      <c r="M13" s="66">
        <v>6.3</v>
      </c>
    </row>
    <row r="14" spans="1:15">
      <c r="A14" s="66" t="s">
        <v>214</v>
      </c>
      <c r="B14" s="66">
        <v>481.66</v>
      </c>
      <c r="C14" s="66">
        <v>546.54</v>
      </c>
      <c r="D14" s="66">
        <v>6.29</v>
      </c>
      <c r="F14" s="66">
        <v>20</v>
      </c>
      <c r="G14" s="66">
        <v>1</v>
      </c>
      <c r="H14" s="66">
        <v>2022</v>
      </c>
      <c r="J14" s="67">
        <v>44581</v>
      </c>
      <c r="K14" s="66">
        <v>481.7</v>
      </c>
      <c r="L14" s="66">
        <v>546.5</v>
      </c>
      <c r="M14" s="66">
        <v>6.3</v>
      </c>
    </row>
    <row r="15" spans="1:15">
      <c r="A15" s="66" t="s">
        <v>215</v>
      </c>
      <c r="B15" s="66">
        <v>482.12</v>
      </c>
      <c r="C15" s="66">
        <v>546.67999999999995</v>
      </c>
      <c r="D15" s="66">
        <v>6.3</v>
      </c>
      <c r="F15" s="66">
        <v>21</v>
      </c>
      <c r="G15" s="66">
        <v>1</v>
      </c>
      <c r="H15" s="66">
        <v>2022</v>
      </c>
      <c r="J15" s="67">
        <v>44582</v>
      </c>
      <c r="K15" s="66">
        <v>482.1</v>
      </c>
      <c r="L15" s="66">
        <v>546.70000000000005</v>
      </c>
      <c r="M15" s="66">
        <v>6.3</v>
      </c>
    </row>
    <row r="16" spans="1:15">
      <c r="A16" s="66" t="s">
        <v>216</v>
      </c>
      <c r="B16" s="66">
        <v>481.63</v>
      </c>
      <c r="C16" s="66">
        <v>545.49</v>
      </c>
      <c r="D16" s="66">
        <v>6.17</v>
      </c>
      <c r="F16" s="66">
        <v>24</v>
      </c>
      <c r="G16" s="66">
        <v>1</v>
      </c>
      <c r="H16" s="66">
        <v>2022</v>
      </c>
      <c r="J16" s="67">
        <v>44585</v>
      </c>
      <c r="K16" s="66">
        <v>481.6</v>
      </c>
      <c r="L16" s="66">
        <v>545.5</v>
      </c>
      <c r="M16" s="66">
        <v>6.2</v>
      </c>
    </row>
    <row r="17" spans="1:13">
      <c r="A17" s="66" t="s">
        <v>217</v>
      </c>
      <c r="B17" s="66">
        <v>482.26</v>
      </c>
      <c r="C17" s="66">
        <v>544.28</v>
      </c>
      <c r="D17" s="66">
        <v>6.14</v>
      </c>
      <c r="F17" s="66">
        <v>25</v>
      </c>
      <c r="G17" s="66">
        <v>1</v>
      </c>
      <c r="H17" s="66">
        <v>2022</v>
      </c>
      <c r="J17" s="67">
        <v>44586</v>
      </c>
      <c r="K17" s="66">
        <v>482.3</v>
      </c>
      <c r="L17" s="66">
        <v>544.29999999999995</v>
      </c>
      <c r="M17" s="66">
        <v>6.1</v>
      </c>
    </row>
    <row r="18" spans="1:13">
      <c r="A18" s="66" t="s">
        <v>218</v>
      </c>
      <c r="B18" s="66">
        <v>482.47</v>
      </c>
      <c r="C18" s="66">
        <v>544.52</v>
      </c>
      <c r="D18" s="66">
        <v>6.1</v>
      </c>
      <c r="F18" s="66">
        <v>26</v>
      </c>
      <c r="G18" s="66">
        <v>1</v>
      </c>
      <c r="H18" s="66">
        <v>2022</v>
      </c>
      <c r="J18" s="67">
        <v>44587</v>
      </c>
      <c r="K18" s="66">
        <v>482.5</v>
      </c>
      <c r="L18" s="66">
        <v>544.5</v>
      </c>
      <c r="M18" s="66">
        <v>6.1</v>
      </c>
    </row>
    <row r="19" spans="1:13">
      <c r="A19" s="66" t="s">
        <v>219</v>
      </c>
      <c r="B19" s="66">
        <v>482.57</v>
      </c>
      <c r="C19" s="66">
        <v>540.24</v>
      </c>
      <c r="D19" s="66">
        <v>6.13</v>
      </c>
      <c r="F19" s="66">
        <v>27</v>
      </c>
      <c r="G19" s="66">
        <v>1</v>
      </c>
      <c r="H19" s="66">
        <v>2022</v>
      </c>
      <c r="J19" s="67">
        <v>44588</v>
      </c>
      <c r="K19" s="66">
        <v>482.6</v>
      </c>
      <c r="L19" s="66">
        <v>540.20000000000005</v>
      </c>
      <c r="M19" s="66">
        <v>6.1</v>
      </c>
    </row>
    <row r="20" spans="1:13">
      <c r="A20" s="66" t="s">
        <v>220</v>
      </c>
      <c r="B20" s="66">
        <v>482.78</v>
      </c>
      <c r="C20" s="66">
        <v>539.54999999999995</v>
      </c>
      <c r="D20" s="66">
        <v>6.23</v>
      </c>
      <c r="F20" s="66">
        <v>31</v>
      </c>
      <c r="G20" s="66">
        <v>1</v>
      </c>
      <c r="H20" s="66">
        <v>2022</v>
      </c>
      <c r="J20" s="67">
        <v>44592</v>
      </c>
      <c r="K20" s="66">
        <v>482.8</v>
      </c>
      <c r="L20" s="66">
        <v>539.6</v>
      </c>
      <c r="M20" s="66">
        <v>6.2</v>
      </c>
    </row>
    <row r="21" spans="1:13">
      <c r="A21" s="66" t="s">
        <v>221</v>
      </c>
      <c r="B21" s="66">
        <v>483.38</v>
      </c>
      <c r="C21" s="66">
        <v>544.29</v>
      </c>
      <c r="D21" s="66">
        <v>6.28</v>
      </c>
      <c r="F21" s="66">
        <v>1</v>
      </c>
      <c r="G21" s="66">
        <v>2</v>
      </c>
      <c r="H21" s="66">
        <v>2022</v>
      </c>
      <c r="J21" s="67">
        <v>44593</v>
      </c>
      <c r="K21" s="66">
        <v>483.4</v>
      </c>
      <c r="L21" s="66">
        <v>544.29999999999995</v>
      </c>
      <c r="M21" s="66">
        <v>6.3</v>
      </c>
    </row>
    <row r="22" spans="1:13">
      <c r="A22" s="66" t="s">
        <v>222</v>
      </c>
      <c r="B22" s="66">
        <v>482.52</v>
      </c>
      <c r="C22" s="66">
        <v>545.34</v>
      </c>
      <c r="D22" s="66">
        <v>6.32</v>
      </c>
      <c r="F22" s="66">
        <v>2</v>
      </c>
      <c r="G22" s="66">
        <v>2</v>
      </c>
      <c r="H22" s="66">
        <v>2022</v>
      </c>
      <c r="J22" s="67">
        <v>44594</v>
      </c>
      <c r="K22" s="66">
        <v>482.5</v>
      </c>
      <c r="L22" s="66">
        <v>545.29999999999995</v>
      </c>
      <c r="M22" s="66">
        <v>6.3</v>
      </c>
    </row>
    <row r="23" spans="1:13">
      <c r="A23" s="66" t="s">
        <v>223</v>
      </c>
      <c r="B23" s="66">
        <v>482.3</v>
      </c>
      <c r="C23" s="66">
        <v>544.28</v>
      </c>
      <c r="D23" s="66">
        <v>6.3</v>
      </c>
      <c r="F23" s="66">
        <v>3</v>
      </c>
      <c r="G23" s="66">
        <v>2</v>
      </c>
      <c r="H23" s="66">
        <v>2022</v>
      </c>
      <c r="J23" s="67">
        <v>44595</v>
      </c>
      <c r="K23" s="66">
        <v>482.3</v>
      </c>
      <c r="L23" s="66">
        <v>544.29999999999995</v>
      </c>
      <c r="M23" s="66">
        <v>6.3</v>
      </c>
    </row>
    <row r="24" spans="1:13">
      <c r="A24" s="66" t="s">
        <v>224</v>
      </c>
      <c r="B24" s="66">
        <v>481.63</v>
      </c>
      <c r="C24" s="66">
        <v>552.19000000000005</v>
      </c>
      <c r="D24" s="66">
        <v>6.34</v>
      </c>
      <c r="F24" s="66">
        <v>4</v>
      </c>
      <c r="G24" s="66">
        <v>2</v>
      </c>
      <c r="H24" s="66">
        <v>2022</v>
      </c>
      <c r="J24" s="67">
        <v>44596</v>
      </c>
      <c r="K24" s="66">
        <v>481.6</v>
      </c>
      <c r="L24" s="66">
        <v>552.20000000000005</v>
      </c>
      <c r="M24" s="66">
        <v>6.3</v>
      </c>
    </row>
    <row r="25" spans="1:13">
      <c r="A25" s="66" t="s">
        <v>225</v>
      </c>
      <c r="B25" s="66">
        <v>481.26</v>
      </c>
      <c r="C25" s="66">
        <v>549.65</v>
      </c>
      <c r="D25" s="66">
        <v>6.37</v>
      </c>
      <c r="F25" s="66">
        <v>7</v>
      </c>
      <c r="G25" s="66">
        <v>2</v>
      </c>
      <c r="H25" s="66">
        <v>2022</v>
      </c>
      <c r="J25" s="67">
        <v>44599</v>
      </c>
      <c r="K25" s="66">
        <v>481.3</v>
      </c>
      <c r="L25" s="66">
        <v>549.70000000000005</v>
      </c>
      <c r="M25" s="66">
        <v>6.4</v>
      </c>
    </row>
    <row r="26" spans="1:13">
      <c r="A26" s="66" t="s">
        <v>226</v>
      </c>
      <c r="B26" s="66">
        <v>480.29</v>
      </c>
      <c r="C26" s="66">
        <v>547.77</v>
      </c>
      <c r="D26" s="66">
        <v>6.37</v>
      </c>
      <c r="F26" s="66">
        <v>8</v>
      </c>
      <c r="G26" s="66">
        <v>2</v>
      </c>
      <c r="H26" s="66">
        <v>2022</v>
      </c>
      <c r="J26" s="67">
        <v>44600</v>
      </c>
      <c r="K26" s="66">
        <v>480.3</v>
      </c>
      <c r="L26" s="66">
        <v>547.79999999999995</v>
      </c>
      <c r="M26" s="66">
        <v>6.4</v>
      </c>
    </row>
    <row r="27" spans="1:13">
      <c r="A27" s="66" t="s">
        <v>227</v>
      </c>
      <c r="B27" s="66">
        <v>479.11</v>
      </c>
      <c r="C27" s="66">
        <v>547.42999999999995</v>
      </c>
      <c r="D27" s="66">
        <v>6.41</v>
      </c>
      <c r="F27" s="66">
        <v>9</v>
      </c>
      <c r="G27" s="66">
        <v>2</v>
      </c>
      <c r="H27" s="66">
        <v>2022</v>
      </c>
      <c r="J27" s="67">
        <v>44601</v>
      </c>
      <c r="K27" s="66">
        <v>479.1</v>
      </c>
      <c r="L27" s="66">
        <v>547.4</v>
      </c>
      <c r="M27" s="66">
        <v>6.4</v>
      </c>
    </row>
    <row r="28" spans="1:13">
      <c r="A28" s="66" t="s">
        <v>228</v>
      </c>
      <c r="B28" s="66">
        <v>479.04</v>
      </c>
      <c r="C28" s="66">
        <v>548.21</v>
      </c>
      <c r="D28" s="66">
        <v>6.41</v>
      </c>
      <c r="F28" s="66">
        <v>10</v>
      </c>
      <c r="G28" s="66">
        <v>2</v>
      </c>
      <c r="H28" s="66">
        <v>2022</v>
      </c>
      <c r="J28" s="67">
        <v>44602</v>
      </c>
      <c r="K28" s="66">
        <v>479</v>
      </c>
      <c r="L28" s="66">
        <v>548.20000000000005</v>
      </c>
      <c r="M28" s="66">
        <v>6.4</v>
      </c>
    </row>
    <row r="29" spans="1:13">
      <c r="A29" s="66" t="s">
        <v>229</v>
      </c>
      <c r="B29" s="66">
        <v>478.94</v>
      </c>
      <c r="C29" s="66">
        <v>545.27</v>
      </c>
      <c r="D29" s="66">
        <v>6.38</v>
      </c>
      <c r="F29" s="66">
        <v>11</v>
      </c>
      <c r="G29" s="66">
        <v>2</v>
      </c>
      <c r="H29" s="66">
        <v>2022</v>
      </c>
      <c r="J29" s="67">
        <v>44603</v>
      </c>
      <c r="K29" s="66">
        <v>478.9</v>
      </c>
      <c r="L29" s="66">
        <v>545.29999999999995</v>
      </c>
      <c r="M29" s="66">
        <v>6.4</v>
      </c>
    </row>
    <row r="30" spans="1:13">
      <c r="A30" s="66" t="s">
        <v>230</v>
      </c>
      <c r="B30" s="66">
        <v>478.87</v>
      </c>
      <c r="C30" s="66">
        <v>541.6</v>
      </c>
      <c r="D30" s="66">
        <v>6.19</v>
      </c>
      <c r="F30" s="66">
        <v>14</v>
      </c>
      <c r="G30" s="66">
        <v>2</v>
      </c>
      <c r="H30" s="66">
        <v>2022</v>
      </c>
      <c r="J30" s="67">
        <v>44606</v>
      </c>
      <c r="K30" s="66">
        <v>478.9</v>
      </c>
      <c r="L30" s="66">
        <v>541.6</v>
      </c>
      <c r="M30" s="66">
        <v>6.2</v>
      </c>
    </row>
    <row r="31" spans="1:13">
      <c r="A31" s="66" t="s">
        <v>231</v>
      </c>
      <c r="B31" s="66">
        <v>479.29</v>
      </c>
      <c r="C31" s="66">
        <v>543.79999999999995</v>
      </c>
      <c r="D31" s="66">
        <v>6.34</v>
      </c>
      <c r="F31" s="66">
        <v>15</v>
      </c>
      <c r="G31" s="66">
        <v>2</v>
      </c>
      <c r="H31" s="66">
        <v>2022</v>
      </c>
      <c r="J31" s="67">
        <v>44607</v>
      </c>
      <c r="K31" s="66">
        <v>479.3</v>
      </c>
      <c r="L31" s="66">
        <v>543.79999999999995</v>
      </c>
      <c r="M31" s="66">
        <v>6.3</v>
      </c>
    </row>
    <row r="32" spans="1:13">
      <c r="A32" s="66" t="s">
        <v>232</v>
      </c>
      <c r="B32" s="66">
        <v>479.13</v>
      </c>
      <c r="C32" s="66">
        <v>545.05999999999995</v>
      </c>
      <c r="D32" s="66">
        <v>6.38</v>
      </c>
      <c r="F32" s="66">
        <v>16</v>
      </c>
      <c r="G32" s="66">
        <v>2</v>
      </c>
      <c r="H32" s="66">
        <v>2022</v>
      </c>
      <c r="J32" s="67">
        <v>44608</v>
      </c>
      <c r="K32" s="66">
        <v>479.1</v>
      </c>
      <c r="L32" s="66">
        <v>545.1</v>
      </c>
      <c r="M32" s="66">
        <v>6.4</v>
      </c>
    </row>
    <row r="33" spans="1:13">
      <c r="A33" s="66" t="s">
        <v>233</v>
      </c>
      <c r="B33" s="66">
        <v>478.38</v>
      </c>
      <c r="C33" s="66">
        <v>543.44000000000005</v>
      </c>
      <c r="D33" s="66">
        <v>6.3</v>
      </c>
      <c r="F33" s="66">
        <v>17</v>
      </c>
      <c r="G33" s="66">
        <v>2</v>
      </c>
      <c r="H33" s="66">
        <v>2022</v>
      </c>
      <c r="J33" s="67">
        <v>44609</v>
      </c>
      <c r="K33" s="66">
        <v>478.4</v>
      </c>
      <c r="L33" s="66">
        <v>543.4</v>
      </c>
      <c r="M33" s="66">
        <v>6.3</v>
      </c>
    </row>
    <row r="34" spans="1:13">
      <c r="A34" s="66" t="s">
        <v>234</v>
      </c>
      <c r="B34" s="66">
        <v>479</v>
      </c>
      <c r="C34" s="66">
        <v>544.62</v>
      </c>
      <c r="D34" s="66">
        <v>6.32</v>
      </c>
      <c r="F34" s="66">
        <v>18</v>
      </c>
      <c r="G34" s="66">
        <v>2</v>
      </c>
      <c r="H34" s="66">
        <v>2022</v>
      </c>
      <c r="J34" s="67">
        <v>44610</v>
      </c>
      <c r="K34" s="66">
        <v>479</v>
      </c>
      <c r="L34" s="66">
        <v>544.6</v>
      </c>
      <c r="M34" s="66">
        <v>6.3</v>
      </c>
    </row>
    <row r="35" spans="1:13">
      <c r="A35" s="66" t="s">
        <v>235</v>
      </c>
      <c r="B35" s="66">
        <v>478.7</v>
      </c>
      <c r="C35" s="66">
        <v>543.79999999999995</v>
      </c>
      <c r="D35" s="66">
        <v>6.22</v>
      </c>
      <c r="F35" s="66">
        <v>21</v>
      </c>
      <c r="G35" s="66">
        <v>2</v>
      </c>
      <c r="H35" s="66">
        <v>2022</v>
      </c>
      <c r="J35" s="67">
        <v>44613</v>
      </c>
      <c r="K35" s="66">
        <v>478.7</v>
      </c>
      <c r="L35" s="66">
        <v>543.79999999999995</v>
      </c>
      <c r="M35" s="66">
        <v>6.2</v>
      </c>
    </row>
    <row r="36" spans="1:13">
      <c r="A36" s="66" t="s">
        <v>236</v>
      </c>
      <c r="B36" s="66">
        <v>478.43</v>
      </c>
      <c r="C36" s="66">
        <v>541.67999999999995</v>
      </c>
      <c r="D36" s="66">
        <v>5.99</v>
      </c>
      <c r="F36" s="66">
        <v>22</v>
      </c>
      <c r="G36" s="66">
        <v>2</v>
      </c>
      <c r="H36" s="66">
        <v>2022</v>
      </c>
      <c r="J36" s="67">
        <v>44614</v>
      </c>
      <c r="K36" s="66">
        <v>478.4</v>
      </c>
      <c r="L36" s="66">
        <v>541.70000000000005</v>
      </c>
      <c r="M36" s="66">
        <v>6</v>
      </c>
    </row>
    <row r="37" spans="1:13">
      <c r="A37" s="66" t="s">
        <v>237</v>
      </c>
      <c r="B37" s="66">
        <v>478.78</v>
      </c>
      <c r="C37" s="66">
        <v>543.46</v>
      </c>
      <c r="D37" s="66">
        <v>6.03</v>
      </c>
      <c r="F37" s="66">
        <v>23</v>
      </c>
      <c r="G37" s="66">
        <v>2</v>
      </c>
      <c r="H37" s="66">
        <v>2022</v>
      </c>
      <c r="J37" s="67">
        <v>44615</v>
      </c>
      <c r="K37" s="66">
        <v>478.8</v>
      </c>
      <c r="L37" s="66">
        <v>543.5</v>
      </c>
      <c r="M37" s="66">
        <v>6</v>
      </c>
    </row>
    <row r="38" spans="1:13">
      <c r="A38" s="66" t="s">
        <v>238</v>
      </c>
      <c r="B38" s="66">
        <v>479.78</v>
      </c>
      <c r="C38" s="66">
        <v>537.54999999999995</v>
      </c>
      <c r="D38" s="66">
        <v>5.69</v>
      </c>
      <c r="F38" s="66">
        <v>24</v>
      </c>
      <c r="G38" s="66">
        <v>2</v>
      </c>
      <c r="H38" s="66">
        <v>2022</v>
      </c>
      <c r="J38" s="67">
        <v>44616</v>
      </c>
      <c r="K38" s="66">
        <v>479.8</v>
      </c>
      <c r="L38" s="66">
        <v>537.6</v>
      </c>
      <c r="M38" s="66">
        <v>5.7</v>
      </c>
    </row>
    <row r="39" spans="1:13">
      <c r="A39" s="66" t="s">
        <v>239</v>
      </c>
      <c r="B39" s="66">
        <v>482.12</v>
      </c>
      <c r="C39" s="66">
        <v>539.05999999999995</v>
      </c>
      <c r="D39" s="66">
        <v>5.78</v>
      </c>
      <c r="F39" s="66">
        <v>25</v>
      </c>
      <c r="G39" s="66">
        <v>2</v>
      </c>
      <c r="H39" s="66">
        <v>2022</v>
      </c>
      <c r="J39" s="67">
        <v>44617</v>
      </c>
      <c r="K39" s="66">
        <v>482.1</v>
      </c>
      <c r="L39" s="66">
        <v>539.1</v>
      </c>
      <c r="M39" s="66">
        <v>5.8</v>
      </c>
    </row>
    <row r="40" spans="1:13">
      <c r="A40" s="66" t="s">
        <v>240</v>
      </c>
      <c r="B40" s="66">
        <v>483.92</v>
      </c>
      <c r="C40" s="66">
        <v>540.97</v>
      </c>
      <c r="D40" s="66">
        <v>4.79</v>
      </c>
      <c r="F40" s="66">
        <v>28</v>
      </c>
      <c r="G40" s="66">
        <v>2</v>
      </c>
      <c r="H40" s="66">
        <v>2022</v>
      </c>
      <c r="J40" s="67">
        <v>44620</v>
      </c>
      <c r="K40" s="66">
        <v>483.9</v>
      </c>
      <c r="L40" s="66">
        <v>541</v>
      </c>
      <c r="M40" s="66">
        <v>4.8</v>
      </c>
    </row>
    <row r="41" spans="1:13">
      <c r="A41" s="66" t="s">
        <v>241</v>
      </c>
      <c r="B41" s="66">
        <v>484.86</v>
      </c>
      <c r="C41" s="66">
        <v>541.98</v>
      </c>
      <c r="D41" s="66">
        <v>4.7699999999999996</v>
      </c>
      <c r="F41" s="66">
        <v>1</v>
      </c>
      <c r="G41" s="66">
        <v>3</v>
      </c>
      <c r="H41" s="66">
        <v>2022</v>
      </c>
      <c r="J41" s="67">
        <v>44621</v>
      </c>
      <c r="K41" s="66">
        <v>484.9</v>
      </c>
      <c r="L41" s="66">
        <v>542</v>
      </c>
      <c r="M41" s="66">
        <v>4.8</v>
      </c>
    </row>
    <row r="42" spans="1:13">
      <c r="A42" s="66" t="s">
        <v>242</v>
      </c>
      <c r="B42" s="66">
        <v>489.36</v>
      </c>
      <c r="C42" s="66">
        <v>543.19000000000005</v>
      </c>
      <c r="D42" s="66">
        <v>4.57</v>
      </c>
      <c r="F42" s="66">
        <v>2</v>
      </c>
      <c r="G42" s="66">
        <v>3</v>
      </c>
      <c r="H42" s="66">
        <v>2022</v>
      </c>
      <c r="J42" s="67">
        <v>44622</v>
      </c>
      <c r="K42" s="66">
        <v>489.4</v>
      </c>
      <c r="L42" s="66">
        <v>543.20000000000005</v>
      </c>
      <c r="M42" s="66">
        <v>4.5999999999999996</v>
      </c>
    </row>
    <row r="43" spans="1:13">
      <c r="A43" s="66" t="s">
        <v>243</v>
      </c>
      <c r="B43" s="66">
        <v>496.48</v>
      </c>
      <c r="C43" s="66">
        <v>550.4</v>
      </c>
      <c r="D43" s="66">
        <v>4.26</v>
      </c>
      <c r="F43" s="66">
        <v>3</v>
      </c>
      <c r="G43" s="66">
        <v>3</v>
      </c>
      <c r="H43" s="66">
        <v>2022</v>
      </c>
      <c r="J43" s="67">
        <v>44623</v>
      </c>
      <c r="K43" s="66">
        <v>496.5</v>
      </c>
      <c r="L43" s="66">
        <v>550.4</v>
      </c>
      <c r="M43" s="66">
        <v>4.3</v>
      </c>
    </row>
    <row r="44" spans="1:13">
      <c r="A44" s="66" t="s">
        <v>244</v>
      </c>
      <c r="B44" s="66">
        <v>503.08</v>
      </c>
      <c r="C44" s="66">
        <v>553.49</v>
      </c>
      <c r="D44" s="66">
        <v>4.57</v>
      </c>
      <c r="F44" s="66">
        <v>4</v>
      </c>
      <c r="G44" s="66">
        <v>3</v>
      </c>
      <c r="H44" s="66">
        <v>2022</v>
      </c>
      <c r="J44" s="67">
        <v>44624</v>
      </c>
      <c r="K44" s="66">
        <v>503.1</v>
      </c>
      <c r="L44" s="66">
        <v>553.5</v>
      </c>
      <c r="M44" s="66">
        <v>4.5999999999999996</v>
      </c>
    </row>
    <row r="45" spans="1:13">
      <c r="A45" s="66" t="s">
        <v>245</v>
      </c>
      <c r="B45" s="66">
        <v>510.18</v>
      </c>
      <c r="C45" s="66">
        <v>552.83000000000004</v>
      </c>
      <c r="D45" s="66">
        <v>3.74</v>
      </c>
      <c r="F45" s="66">
        <v>7</v>
      </c>
      <c r="G45" s="66">
        <v>3</v>
      </c>
      <c r="H45" s="66">
        <v>2022</v>
      </c>
      <c r="J45" s="67">
        <v>44627</v>
      </c>
      <c r="K45" s="66">
        <v>510.2</v>
      </c>
      <c r="L45" s="66">
        <v>552.79999999999995</v>
      </c>
      <c r="M45" s="66">
        <v>3.7</v>
      </c>
    </row>
    <row r="46" spans="1:13">
      <c r="A46" s="66" t="s">
        <v>246</v>
      </c>
      <c r="B46" s="66">
        <v>512.41</v>
      </c>
      <c r="C46" s="66">
        <v>561.45000000000005</v>
      </c>
      <c r="D46" s="66">
        <v>4.34</v>
      </c>
      <c r="F46" s="66">
        <v>9</v>
      </c>
      <c r="G46" s="66">
        <v>3</v>
      </c>
      <c r="H46" s="66">
        <v>2022</v>
      </c>
      <c r="J46" s="67">
        <v>44629</v>
      </c>
      <c r="K46" s="66">
        <v>512.4</v>
      </c>
      <c r="L46" s="66">
        <v>561.5</v>
      </c>
      <c r="M46" s="66">
        <v>4.3</v>
      </c>
    </row>
    <row r="47" spans="1:13">
      <c r="A47" s="66" t="s">
        <v>247</v>
      </c>
      <c r="B47" s="66">
        <v>516.01</v>
      </c>
      <c r="C47" s="66">
        <v>569.41999999999996</v>
      </c>
      <c r="D47" s="66">
        <v>4.37</v>
      </c>
      <c r="F47" s="66">
        <v>10</v>
      </c>
      <c r="G47" s="66">
        <v>3</v>
      </c>
      <c r="H47" s="66">
        <v>2022</v>
      </c>
      <c r="J47" s="67">
        <v>44630</v>
      </c>
      <c r="K47" s="66">
        <v>516</v>
      </c>
      <c r="L47" s="66">
        <v>569.4</v>
      </c>
      <c r="M47" s="66">
        <v>4.4000000000000004</v>
      </c>
    </row>
    <row r="48" spans="1:13">
      <c r="A48" s="66" t="s">
        <v>248</v>
      </c>
      <c r="B48" s="66">
        <v>518.28</v>
      </c>
      <c r="C48" s="66">
        <v>569.07000000000005</v>
      </c>
      <c r="D48" s="66">
        <v>4.55</v>
      </c>
      <c r="F48" s="66">
        <v>11</v>
      </c>
      <c r="G48" s="66">
        <v>3</v>
      </c>
      <c r="H48" s="66">
        <v>2022</v>
      </c>
      <c r="J48" s="67">
        <v>44631</v>
      </c>
      <c r="K48" s="66">
        <v>518.29999999999995</v>
      </c>
      <c r="L48" s="66">
        <v>569.1</v>
      </c>
      <c r="M48" s="66">
        <v>4.5999999999999996</v>
      </c>
    </row>
    <row r="49" spans="1:13">
      <c r="A49" s="66" t="s">
        <v>249</v>
      </c>
      <c r="B49" s="66">
        <v>514.97</v>
      </c>
      <c r="C49" s="66">
        <v>564.55999999999995</v>
      </c>
      <c r="D49" s="66">
        <v>4.66</v>
      </c>
      <c r="F49" s="66">
        <v>14</v>
      </c>
      <c r="G49" s="66">
        <v>3</v>
      </c>
      <c r="H49" s="66">
        <v>2022</v>
      </c>
      <c r="J49" s="67">
        <v>44634</v>
      </c>
      <c r="K49" s="66">
        <v>515</v>
      </c>
      <c r="L49" s="66">
        <v>564.6</v>
      </c>
      <c r="M49" s="66">
        <v>4.7</v>
      </c>
    </row>
    <row r="50" spans="1:13">
      <c r="A50" s="66" t="s">
        <v>250</v>
      </c>
      <c r="B50" s="66">
        <v>507.94</v>
      </c>
      <c r="C50" s="66">
        <v>558.53</v>
      </c>
      <c r="D50" s="66">
        <v>4.6100000000000003</v>
      </c>
      <c r="F50" s="66">
        <v>15</v>
      </c>
      <c r="G50" s="66">
        <v>3</v>
      </c>
      <c r="H50" s="66">
        <v>2022</v>
      </c>
      <c r="J50" s="67">
        <v>44635</v>
      </c>
      <c r="K50" s="66">
        <v>507.9</v>
      </c>
      <c r="L50" s="66">
        <v>558.5</v>
      </c>
      <c r="M50" s="66">
        <v>4.5999999999999996</v>
      </c>
    </row>
    <row r="51" spans="1:13">
      <c r="A51" s="66" t="s">
        <v>251</v>
      </c>
      <c r="B51" s="66">
        <v>499.04</v>
      </c>
      <c r="C51" s="66">
        <v>548.89</v>
      </c>
      <c r="D51" s="66">
        <v>4.6500000000000004</v>
      </c>
      <c r="F51" s="66">
        <v>16</v>
      </c>
      <c r="G51" s="66">
        <v>3</v>
      </c>
      <c r="H51" s="66">
        <v>2022</v>
      </c>
      <c r="J51" s="67">
        <v>44636</v>
      </c>
      <c r="K51" s="66">
        <v>499</v>
      </c>
      <c r="L51" s="66">
        <v>548.9</v>
      </c>
      <c r="M51" s="66">
        <v>4.7</v>
      </c>
    </row>
    <row r="52" spans="1:13">
      <c r="A52" s="66" t="s">
        <v>252</v>
      </c>
      <c r="B52" s="66">
        <v>490.49</v>
      </c>
      <c r="C52" s="66">
        <v>541.89</v>
      </c>
      <c r="D52" s="66">
        <v>4.6500000000000004</v>
      </c>
      <c r="F52" s="66">
        <v>17</v>
      </c>
      <c r="G52" s="66">
        <v>3</v>
      </c>
      <c r="H52" s="66">
        <v>2022</v>
      </c>
      <c r="J52" s="67">
        <v>44637</v>
      </c>
      <c r="K52" s="66">
        <v>490.5</v>
      </c>
      <c r="L52" s="66">
        <v>541.9</v>
      </c>
      <c r="M52" s="66">
        <v>4.7</v>
      </c>
    </row>
    <row r="53" spans="1:13">
      <c r="A53" s="66" t="s">
        <v>253</v>
      </c>
      <c r="B53" s="66">
        <v>488.6</v>
      </c>
      <c r="C53" s="66">
        <v>539.32000000000005</v>
      </c>
      <c r="D53" s="66">
        <v>4.79</v>
      </c>
      <c r="F53" s="66">
        <v>18</v>
      </c>
      <c r="G53" s="66">
        <v>3</v>
      </c>
      <c r="H53" s="66">
        <v>2022</v>
      </c>
      <c r="J53" s="67">
        <v>44638</v>
      </c>
      <c r="K53" s="66">
        <v>488.6</v>
      </c>
      <c r="L53" s="66">
        <v>539.29999999999995</v>
      </c>
      <c r="M53" s="66">
        <v>4.8</v>
      </c>
    </row>
    <row r="54" spans="1:13">
      <c r="A54" s="66" t="s">
        <v>254</v>
      </c>
      <c r="B54" s="66">
        <v>488.77</v>
      </c>
      <c r="C54" s="66">
        <v>539.75</v>
      </c>
      <c r="D54" s="66">
        <v>4.6900000000000004</v>
      </c>
      <c r="F54" s="66">
        <v>21</v>
      </c>
      <c r="G54" s="66">
        <v>3</v>
      </c>
      <c r="H54" s="66">
        <v>2022</v>
      </c>
      <c r="J54" s="67">
        <v>44641</v>
      </c>
      <c r="K54" s="66">
        <v>488.8</v>
      </c>
      <c r="L54" s="66">
        <v>539.79999999999995</v>
      </c>
      <c r="M54" s="66">
        <v>4.7</v>
      </c>
    </row>
    <row r="55" spans="1:13">
      <c r="A55" s="66" t="s">
        <v>255</v>
      </c>
      <c r="B55" s="66">
        <v>488.86</v>
      </c>
      <c r="C55" s="66">
        <v>537.94000000000005</v>
      </c>
      <c r="D55" s="66">
        <v>4.68</v>
      </c>
      <c r="F55" s="66">
        <v>22</v>
      </c>
      <c r="G55" s="66">
        <v>3</v>
      </c>
      <c r="H55" s="66">
        <v>2022</v>
      </c>
      <c r="J55" s="67">
        <v>44642</v>
      </c>
      <c r="K55" s="66">
        <v>488.9</v>
      </c>
      <c r="L55" s="66">
        <v>537.9</v>
      </c>
      <c r="M55" s="66">
        <v>4.7</v>
      </c>
    </row>
    <row r="56" spans="1:13">
      <c r="A56" s="66" t="s">
        <v>256</v>
      </c>
      <c r="B56" s="66">
        <v>489.15</v>
      </c>
      <c r="C56" s="66">
        <v>538.16</v>
      </c>
      <c r="D56" s="66">
        <v>4.7699999999999996</v>
      </c>
      <c r="F56" s="66">
        <v>23</v>
      </c>
      <c r="G56" s="66">
        <v>3</v>
      </c>
      <c r="H56" s="66">
        <v>2022</v>
      </c>
      <c r="J56" s="67">
        <v>44643</v>
      </c>
      <c r="K56" s="66">
        <v>489.2</v>
      </c>
      <c r="L56" s="66">
        <v>538.20000000000005</v>
      </c>
      <c r="M56" s="66">
        <v>4.8</v>
      </c>
    </row>
    <row r="57" spans="1:13">
      <c r="A57" s="66" t="s">
        <v>257</v>
      </c>
      <c r="B57" s="66">
        <v>489.81</v>
      </c>
      <c r="C57" s="66">
        <v>538.20000000000005</v>
      </c>
      <c r="D57" s="66">
        <v>5.14</v>
      </c>
      <c r="F57" s="66">
        <v>24</v>
      </c>
      <c r="G57" s="66">
        <v>3</v>
      </c>
      <c r="H57" s="66">
        <v>2022</v>
      </c>
      <c r="J57" s="67">
        <v>44644</v>
      </c>
      <c r="K57" s="66">
        <v>489.8</v>
      </c>
      <c r="L57" s="66">
        <v>538.20000000000005</v>
      </c>
      <c r="M57" s="66">
        <v>5.0999999999999996</v>
      </c>
    </row>
    <row r="58" spans="1:13">
      <c r="A58" s="66" t="s">
        <v>258</v>
      </c>
      <c r="B58" s="66">
        <v>490.3</v>
      </c>
      <c r="C58" s="66">
        <v>540.07000000000005</v>
      </c>
      <c r="D58" s="66">
        <v>5.23</v>
      </c>
      <c r="F58" s="66">
        <v>25</v>
      </c>
      <c r="G58" s="66">
        <v>3</v>
      </c>
      <c r="H58" s="66">
        <v>2022</v>
      </c>
      <c r="J58" s="67">
        <v>44645</v>
      </c>
      <c r="K58" s="66">
        <v>490.3</v>
      </c>
      <c r="L58" s="66">
        <v>540.1</v>
      </c>
      <c r="M58" s="66">
        <v>5.2</v>
      </c>
    </row>
    <row r="59" spans="1:13">
      <c r="A59" s="66" t="s">
        <v>259</v>
      </c>
      <c r="B59" s="66">
        <v>490.37</v>
      </c>
      <c r="C59" s="66">
        <v>538.91999999999996</v>
      </c>
      <c r="D59" s="66">
        <v>5.23</v>
      </c>
      <c r="F59" s="66">
        <v>28</v>
      </c>
      <c r="G59" s="66">
        <v>3</v>
      </c>
      <c r="H59" s="66">
        <v>2022</v>
      </c>
      <c r="J59" s="67">
        <v>44648</v>
      </c>
      <c r="K59" s="66">
        <v>490.4</v>
      </c>
      <c r="L59" s="66">
        <v>538.9</v>
      </c>
      <c r="M59" s="66">
        <v>5.2</v>
      </c>
    </row>
    <row r="60" spans="1:13">
      <c r="A60" s="66" t="s">
        <v>260</v>
      </c>
      <c r="B60" s="66">
        <v>490.4</v>
      </c>
      <c r="C60" s="66">
        <v>541.6</v>
      </c>
      <c r="D60" s="66">
        <v>5.77</v>
      </c>
      <c r="F60" s="66">
        <v>29</v>
      </c>
      <c r="G60" s="66">
        <v>3</v>
      </c>
      <c r="H60" s="66">
        <v>2022</v>
      </c>
      <c r="J60" s="67">
        <v>44649</v>
      </c>
      <c r="K60" s="66">
        <v>490.4</v>
      </c>
      <c r="L60" s="66">
        <v>541.6</v>
      </c>
      <c r="M60" s="66">
        <v>5.8</v>
      </c>
    </row>
    <row r="61" spans="1:13">
      <c r="A61" s="66" t="s">
        <v>261</v>
      </c>
      <c r="B61" s="66">
        <v>487.77</v>
      </c>
      <c r="C61" s="66">
        <v>542.74</v>
      </c>
      <c r="D61" s="66">
        <v>5.83</v>
      </c>
      <c r="F61" s="66">
        <v>30</v>
      </c>
      <c r="G61" s="66">
        <v>3</v>
      </c>
      <c r="H61" s="66">
        <v>2022</v>
      </c>
      <c r="J61" s="67">
        <v>44650</v>
      </c>
      <c r="K61" s="66">
        <v>487.8</v>
      </c>
      <c r="L61" s="66">
        <v>542.70000000000005</v>
      </c>
      <c r="M61" s="66">
        <v>5.8</v>
      </c>
    </row>
    <row r="62" spans="1:13">
      <c r="A62" s="66" t="s">
        <v>262</v>
      </c>
      <c r="B62" s="66">
        <v>485.91</v>
      </c>
      <c r="C62" s="66">
        <v>539.21</v>
      </c>
      <c r="D62" s="66">
        <v>5.98</v>
      </c>
      <c r="F62" s="66">
        <v>31</v>
      </c>
      <c r="G62" s="66">
        <v>3</v>
      </c>
      <c r="H62" s="66">
        <v>2022</v>
      </c>
      <c r="J62" s="67">
        <v>44651</v>
      </c>
      <c r="K62" s="66">
        <v>485.9</v>
      </c>
      <c r="L62" s="66">
        <v>539.20000000000005</v>
      </c>
      <c r="M62" s="66">
        <v>6</v>
      </c>
    </row>
    <row r="63" spans="1:13">
      <c r="A63" s="66" t="s">
        <v>263</v>
      </c>
      <c r="B63" s="66">
        <v>484.78</v>
      </c>
      <c r="C63" s="66">
        <v>536.26</v>
      </c>
      <c r="D63" s="66">
        <v>5.81</v>
      </c>
      <c r="F63" s="66">
        <v>1</v>
      </c>
      <c r="G63" s="66">
        <v>4</v>
      </c>
      <c r="H63" s="66">
        <v>2022</v>
      </c>
      <c r="J63" s="67">
        <v>44652</v>
      </c>
      <c r="K63" s="66">
        <v>484.8</v>
      </c>
      <c r="L63" s="66">
        <v>536.29999999999995</v>
      </c>
      <c r="M63" s="66">
        <v>5.8</v>
      </c>
    </row>
    <row r="64" spans="1:13">
      <c r="A64" s="66" t="s">
        <v>264</v>
      </c>
      <c r="B64" s="66">
        <v>483.15</v>
      </c>
      <c r="C64" s="66">
        <v>531.61</v>
      </c>
      <c r="D64" s="66">
        <v>5.81</v>
      </c>
      <c r="F64" s="66">
        <v>4</v>
      </c>
      <c r="G64" s="66">
        <v>4</v>
      </c>
      <c r="H64" s="66">
        <v>2022</v>
      </c>
      <c r="J64" s="67">
        <v>44655</v>
      </c>
      <c r="K64" s="66">
        <v>483.2</v>
      </c>
      <c r="L64" s="66">
        <v>531.6</v>
      </c>
      <c r="M64" s="66">
        <v>5.8</v>
      </c>
    </row>
    <row r="65" spans="1:13">
      <c r="A65" s="66" t="s">
        <v>265</v>
      </c>
      <c r="B65" s="66">
        <v>481.59</v>
      </c>
      <c r="C65" s="66">
        <v>528.26</v>
      </c>
      <c r="D65" s="66">
        <v>5.79</v>
      </c>
      <c r="F65" s="66">
        <v>5</v>
      </c>
      <c r="G65" s="66">
        <v>4</v>
      </c>
      <c r="H65" s="66">
        <v>2022</v>
      </c>
      <c r="J65" s="67">
        <v>44656</v>
      </c>
      <c r="K65" s="66">
        <v>481.6</v>
      </c>
      <c r="L65" s="66">
        <v>528.29999999999995</v>
      </c>
      <c r="M65" s="66">
        <v>5.8</v>
      </c>
    </row>
    <row r="66" spans="1:13">
      <c r="A66" s="66" t="s">
        <v>266</v>
      </c>
      <c r="B66" s="66">
        <v>479.38</v>
      </c>
      <c r="C66" s="66">
        <v>523.20000000000005</v>
      </c>
      <c r="D66" s="66">
        <v>5.85</v>
      </c>
      <c r="F66" s="66">
        <v>6</v>
      </c>
      <c r="G66" s="66">
        <v>4</v>
      </c>
      <c r="H66" s="66">
        <v>2022</v>
      </c>
      <c r="J66" s="67">
        <v>44657</v>
      </c>
      <c r="K66" s="66">
        <v>479.4</v>
      </c>
      <c r="L66" s="66">
        <v>523.20000000000005</v>
      </c>
      <c r="M66" s="66">
        <v>5.9</v>
      </c>
    </row>
    <row r="67" spans="1:13">
      <c r="A67" s="66" t="s">
        <v>267</v>
      </c>
      <c r="B67" s="66">
        <v>476.92</v>
      </c>
      <c r="C67" s="66">
        <v>519.51</v>
      </c>
      <c r="D67" s="66">
        <v>6.26</v>
      </c>
      <c r="F67" s="66">
        <v>7</v>
      </c>
      <c r="G67" s="66">
        <v>4</v>
      </c>
      <c r="H67" s="66">
        <v>2022</v>
      </c>
      <c r="J67" s="67">
        <v>44658</v>
      </c>
      <c r="K67" s="66">
        <v>476.9</v>
      </c>
      <c r="L67" s="66">
        <v>519.5</v>
      </c>
      <c r="M67" s="66">
        <v>6.3</v>
      </c>
    </row>
    <row r="68" spans="1:13">
      <c r="A68" s="66" t="s">
        <v>268</v>
      </c>
      <c r="B68" s="66">
        <v>475.69</v>
      </c>
      <c r="C68" s="66">
        <v>517.79</v>
      </c>
      <c r="D68" s="66">
        <v>6.37</v>
      </c>
      <c r="F68" s="66">
        <v>8</v>
      </c>
      <c r="G68" s="66">
        <v>4</v>
      </c>
      <c r="H68" s="66">
        <v>2022</v>
      </c>
      <c r="J68" s="67">
        <v>44659</v>
      </c>
      <c r="K68" s="66">
        <v>475.7</v>
      </c>
      <c r="L68" s="66">
        <v>517.79999999999995</v>
      </c>
      <c r="M68" s="66">
        <v>6.4</v>
      </c>
    </row>
    <row r="69" spans="1:13">
      <c r="A69" s="66" t="s">
        <v>269</v>
      </c>
      <c r="B69" s="66">
        <v>474.84</v>
      </c>
      <c r="C69" s="66">
        <v>518.15</v>
      </c>
      <c r="D69" s="66">
        <v>6.06</v>
      </c>
      <c r="F69" s="66">
        <v>11</v>
      </c>
      <c r="G69" s="66">
        <v>4</v>
      </c>
      <c r="H69" s="66">
        <v>2022</v>
      </c>
      <c r="J69" s="67">
        <v>44662</v>
      </c>
      <c r="K69" s="66">
        <v>474.8</v>
      </c>
      <c r="L69" s="66">
        <v>518.20000000000005</v>
      </c>
      <c r="M69" s="66">
        <v>6.1</v>
      </c>
    </row>
    <row r="70" spans="1:13">
      <c r="A70" s="66" t="s">
        <v>270</v>
      </c>
      <c r="B70" s="66">
        <v>473.13</v>
      </c>
      <c r="C70" s="66">
        <v>514.20000000000005</v>
      </c>
      <c r="D70" s="66">
        <v>5.96</v>
      </c>
      <c r="F70" s="66">
        <v>12</v>
      </c>
      <c r="G70" s="66">
        <v>4</v>
      </c>
      <c r="H70" s="66">
        <v>2022</v>
      </c>
      <c r="J70" s="67">
        <v>44663</v>
      </c>
      <c r="K70" s="66">
        <v>473.1</v>
      </c>
      <c r="L70" s="66">
        <v>514.20000000000005</v>
      </c>
      <c r="M70" s="66">
        <v>6</v>
      </c>
    </row>
    <row r="71" spans="1:13">
      <c r="A71" s="66" t="s">
        <v>271</v>
      </c>
      <c r="B71" s="66">
        <v>472.43</v>
      </c>
      <c r="C71" s="66">
        <v>511.45</v>
      </c>
      <c r="D71" s="66">
        <v>5.91</v>
      </c>
      <c r="F71" s="66">
        <v>13</v>
      </c>
      <c r="G71" s="66">
        <v>4</v>
      </c>
      <c r="H71" s="66">
        <v>2022</v>
      </c>
      <c r="J71" s="67">
        <v>44664</v>
      </c>
      <c r="K71" s="66">
        <v>472.4</v>
      </c>
      <c r="L71" s="66">
        <v>511.5</v>
      </c>
      <c r="M71" s="66">
        <v>5.9</v>
      </c>
    </row>
    <row r="72" spans="1:13">
      <c r="A72" s="66" t="s">
        <v>272</v>
      </c>
      <c r="B72" s="66">
        <v>471.51</v>
      </c>
      <c r="C72" s="66">
        <v>514.17999999999995</v>
      </c>
      <c r="D72" s="66">
        <v>5.79</v>
      </c>
      <c r="F72" s="66">
        <v>14</v>
      </c>
      <c r="G72" s="66">
        <v>4</v>
      </c>
      <c r="H72" s="66">
        <v>2022</v>
      </c>
      <c r="J72" s="67">
        <v>44665</v>
      </c>
      <c r="K72" s="66">
        <v>471.5</v>
      </c>
      <c r="L72" s="66">
        <v>514.20000000000005</v>
      </c>
      <c r="M72" s="66">
        <v>5.8</v>
      </c>
    </row>
    <row r="73" spans="1:13">
      <c r="A73" s="66" t="s">
        <v>273</v>
      </c>
      <c r="B73" s="66">
        <v>471.44</v>
      </c>
      <c r="C73" s="66">
        <v>509.53</v>
      </c>
      <c r="D73" s="66">
        <v>5.89</v>
      </c>
      <c r="F73" s="66">
        <v>15</v>
      </c>
      <c r="G73" s="66">
        <v>4</v>
      </c>
      <c r="H73" s="66">
        <v>2022</v>
      </c>
      <c r="J73" s="67">
        <v>44666</v>
      </c>
      <c r="K73" s="66">
        <v>471.4</v>
      </c>
      <c r="L73" s="66">
        <v>509.5</v>
      </c>
      <c r="M73" s="66">
        <v>5.9</v>
      </c>
    </row>
    <row r="74" spans="1:13">
      <c r="A74" s="66" t="s">
        <v>274</v>
      </c>
      <c r="B74" s="66">
        <v>471.35</v>
      </c>
      <c r="C74" s="66">
        <v>509.11</v>
      </c>
      <c r="D74" s="66">
        <v>5.97</v>
      </c>
      <c r="F74" s="66">
        <v>18</v>
      </c>
      <c r="G74" s="66">
        <v>4</v>
      </c>
      <c r="H74" s="66">
        <v>2022</v>
      </c>
      <c r="J74" s="67">
        <v>44669</v>
      </c>
      <c r="K74" s="66">
        <v>471.4</v>
      </c>
      <c r="L74" s="66">
        <v>509.1</v>
      </c>
      <c r="M74" s="66">
        <v>6</v>
      </c>
    </row>
    <row r="75" spans="1:13">
      <c r="A75" s="66" t="s">
        <v>275</v>
      </c>
      <c r="B75" s="66">
        <v>470.83</v>
      </c>
      <c r="C75" s="66">
        <v>508.07</v>
      </c>
      <c r="D75" s="66">
        <v>5.96</v>
      </c>
      <c r="F75" s="66">
        <v>19</v>
      </c>
      <c r="G75" s="66">
        <v>4</v>
      </c>
      <c r="H75" s="66">
        <v>2022</v>
      </c>
      <c r="J75" s="67">
        <v>44670</v>
      </c>
      <c r="K75" s="66">
        <v>470.8</v>
      </c>
      <c r="L75" s="66">
        <v>508.1</v>
      </c>
      <c r="M75" s="66">
        <v>6</v>
      </c>
    </row>
    <row r="76" spans="1:13">
      <c r="A76" s="66" t="s">
        <v>276</v>
      </c>
      <c r="B76" s="66">
        <v>469.21</v>
      </c>
      <c r="C76" s="66">
        <v>509.33</v>
      </c>
      <c r="D76" s="66">
        <v>6.07</v>
      </c>
      <c r="F76" s="66">
        <v>20</v>
      </c>
      <c r="G76" s="66">
        <v>4</v>
      </c>
      <c r="H76" s="66">
        <v>2022</v>
      </c>
      <c r="J76" s="67">
        <v>44671</v>
      </c>
      <c r="K76" s="66">
        <v>469.2</v>
      </c>
      <c r="L76" s="66">
        <v>509.3</v>
      </c>
      <c r="M76" s="66">
        <v>6.1</v>
      </c>
    </row>
    <row r="77" spans="1:13">
      <c r="A77" s="66" t="s">
        <v>277</v>
      </c>
      <c r="B77" s="66">
        <v>467.77</v>
      </c>
      <c r="C77" s="66">
        <v>509.82</v>
      </c>
      <c r="D77" s="66">
        <v>6.3</v>
      </c>
      <c r="F77" s="66">
        <v>21</v>
      </c>
      <c r="G77" s="66">
        <v>4</v>
      </c>
      <c r="H77" s="66">
        <v>2022</v>
      </c>
      <c r="J77" s="67">
        <v>44672</v>
      </c>
      <c r="K77" s="66">
        <v>467.8</v>
      </c>
      <c r="L77" s="66">
        <v>509.8</v>
      </c>
      <c r="M77" s="66">
        <v>6.3</v>
      </c>
    </row>
    <row r="78" spans="1:13">
      <c r="A78" s="66" t="s">
        <v>278</v>
      </c>
      <c r="B78" s="66">
        <v>467.28</v>
      </c>
      <c r="C78" s="66">
        <v>505.36</v>
      </c>
      <c r="D78" s="66">
        <v>6.4</v>
      </c>
      <c r="F78" s="66">
        <v>22</v>
      </c>
      <c r="G78" s="66">
        <v>4</v>
      </c>
      <c r="H78" s="66">
        <v>2022</v>
      </c>
      <c r="J78" s="67">
        <v>44673</v>
      </c>
      <c r="K78" s="66">
        <v>467.3</v>
      </c>
      <c r="L78" s="66">
        <v>505.4</v>
      </c>
      <c r="M78" s="66">
        <v>6.4</v>
      </c>
    </row>
    <row r="79" spans="1:13">
      <c r="A79" s="66" t="s">
        <v>279</v>
      </c>
      <c r="B79" s="66">
        <v>466.52</v>
      </c>
      <c r="C79" s="66">
        <v>500.53</v>
      </c>
      <c r="D79" s="66">
        <v>6.38</v>
      </c>
      <c r="F79" s="66">
        <v>25</v>
      </c>
      <c r="G79" s="66">
        <v>4</v>
      </c>
      <c r="H79" s="66">
        <v>2022</v>
      </c>
      <c r="J79" s="67">
        <v>44676</v>
      </c>
      <c r="K79" s="66">
        <v>466.5</v>
      </c>
      <c r="L79" s="66">
        <v>500.5</v>
      </c>
      <c r="M79" s="66">
        <v>6.4</v>
      </c>
    </row>
    <row r="80" spans="1:13">
      <c r="A80" s="66" t="s">
        <v>280</v>
      </c>
      <c r="B80" s="66">
        <v>463.14</v>
      </c>
      <c r="C80" s="66">
        <v>495.05</v>
      </c>
      <c r="D80" s="66">
        <v>6.39</v>
      </c>
      <c r="F80" s="66">
        <v>26</v>
      </c>
      <c r="G80" s="66">
        <v>4</v>
      </c>
      <c r="H80" s="66">
        <v>2022</v>
      </c>
      <c r="J80" s="67">
        <v>44677</v>
      </c>
      <c r="K80" s="66">
        <v>463.1</v>
      </c>
      <c r="L80" s="66">
        <v>495.1</v>
      </c>
      <c r="M80" s="66">
        <v>6.4</v>
      </c>
    </row>
    <row r="81" spans="1:13">
      <c r="A81" s="66" t="s">
        <v>281</v>
      </c>
      <c r="B81" s="66">
        <v>459.98</v>
      </c>
      <c r="C81" s="66">
        <v>487.9</v>
      </c>
      <c r="D81" s="66">
        <v>6.32</v>
      </c>
      <c r="F81" s="66">
        <v>27</v>
      </c>
      <c r="G81" s="66">
        <v>4</v>
      </c>
      <c r="H81" s="66">
        <v>2022</v>
      </c>
      <c r="J81" s="67">
        <v>44678</v>
      </c>
      <c r="K81" s="66">
        <v>460</v>
      </c>
      <c r="L81" s="66">
        <v>487.9</v>
      </c>
      <c r="M81" s="66">
        <v>6.3</v>
      </c>
    </row>
    <row r="82" spans="1:13">
      <c r="A82" s="66" t="s">
        <v>282</v>
      </c>
      <c r="B82" s="66">
        <v>456.67</v>
      </c>
      <c r="C82" s="66">
        <v>479.32</v>
      </c>
      <c r="D82" s="66">
        <v>6.32</v>
      </c>
      <c r="F82" s="66">
        <v>28</v>
      </c>
      <c r="G82" s="66">
        <v>4</v>
      </c>
      <c r="H82" s="66">
        <v>2022</v>
      </c>
      <c r="J82" s="67">
        <v>44679</v>
      </c>
      <c r="K82" s="66">
        <v>456.7</v>
      </c>
      <c r="L82" s="66">
        <v>479.3</v>
      </c>
      <c r="M82" s="66">
        <v>6.3</v>
      </c>
    </row>
    <row r="83" spans="1:13">
      <c r="A83" s="66" t="s">
        <v>283</v>
      </c>
      <c r="B83" s="66">
        <v>453.26</v>
      </c>
      <c r="C83" s="66">
        <v>478.91</v>
      </c>
      <c r="D83" s="66">
        <v>6.4</v>
      </c>
      <c r="F83" s="66">
        <v>29</v>
      </c>
      <c r="G83" s="66">
        <v>4</v>
      </c>
      <c r="H83" s="66">
        <v>2022</v>
      </c>
      <c r="J83" s="67">
        <v>44680</v>
      </c>
      <c r="K83" s="66">
        <v>453.3</v>
      </c>
      <c r="L83" s="66">
        <v>478.9</v>
      </c>
      <c r="M83" s="66">
        <v>6.4</v>
      </c>
    </row>
    <row r="84" spans="1:13">
      <c r="A84" s="66" t="s">
        <v>284</v>
      </c>
      <c r="B84" s="66">
        <v>449.65</v>
      </c>
      <c r="C84" s="66">
        <v>473.26</v>
      </c>
      <c r="D84" s="66">
        <v>6.34</v>
      </c>
      <c r="F84" s="66">
        <v>2</v>
      </c>
      <c r="G84" s="66">
        <v>5</v>
      </c>
      <c r="H84" s="66">
        <v>2022</v>
      </c>
      <c r="J84" s="67">
        <v>44683</v>
      </c>
      <c r="K84" s="66">
        <v>449.7</v>
      </c>
      <c r="L84" s="66">
        <v>473.3</v>
      </c>
      <c r="M84" s="66">
        <v>6.3</v>
      </c>
    </row>
    <row r="85" spans="1:13">
      <c r="A85" s="66" t="s">
        <v>285</v>
      </c>
      <c r="B85" s="66">
        <v>450.79</v>
      </c>
      <c r="C85" s="66">
        <v>473.51</v>
      </c>
      <c r="D85" s="66">
        <v>6.51</v>
      </c>
      <c r="F85" s="66">
        <v>3</v>
      </c>
      <c r="G85" s="66">
        <v>5</v>
      </c>
      <c r="H85" s="66">
        <v>2022</v>
      </c>
      <c r="J85" s="67">
        <v>44684</v>
      </c>
      <c r="K85" s="66">
        <v>450.8</v>
      </c>
      <c r="L85" s="66">
        <v>473.5</v>
      </c>
      <c r="M85" s="66">
        <v>6.5</v>
      </c>
    </row>
    <row r="86" spans="1:13">
      <c r="A86" s="66" t="s">
        <v>286</v>
      </c>
      <c r="B86" s="66">
        <v>454.63</v>
      </c>
      <c r="C86" s="66">
        <v>478.59</v>
      </c>
      <c r="D86" s="66">
        <v>6.61</v>
      </c>
      <c r="F86" s="66">
        <v>4</v>
      </c>
      <c r="G86" s="66">
        <v>5</v>
      </c>
      <c r="H86" s="66">
        <v>2022</v>
      </c>
      <c r="J86" s="67">
        <v>44685</v>
      </c>
      <c r="K86" s="66">
        <v>454.6</v>
      </c>
      <c r="L86" s="66">
        <v>478.6</v>
      </c>
      <c r="M86" s="66">
        <v>6.6</v>
      </c>
    </row>
    <row r="87" spans="1:13">
      <c r="A87" s="66" t="s">
        <v>287</v>
      </c>
      <c r="B87" s="66">
        <v>464.49</v>
      </c>
      <c r="C87" s="66">
        <v>492.31</v>
      </c>
      <c r="D87" s="66">
        <v>7.02</v>
      </c>
      <c r="F87" s="66">
        <v>5</v>
      </c>
      <c r="G87" s="66">
        <v>5</v>
      </c>
      <c r="H87" s="66">
        <v>2022</v>
      </c>
      <c r="J87" s="67">
        <v>44686</v>
      </c>
      <c r="K87" s="66">
        <v>464.5</v>
      </c>
      <c r="L87" s="66">
        <v>492.3</v>
      </c>
      <c r="M87" s="66">
        <v>7</v>
      </c>
    </row>
    <row r="88" spans="1:13">
      <c r="A88" s="66" t="s">
        <v>288</v>
      </c>
      <c r="B88" s="66">
        <v>474.38</v>
      </c>
      <c r="C88" s="66">
        <v>502.08</v>
      </c>
      <c r="D88" s="66">
        <v>7.08</v>
      </c>
      <c r="F88" s="66">
        <v>6</v>
      </c>
      <c r="G88" s="66">
        <v>5</v>
      </c>
      <c r="H88" s="66">
        <v>2022</v>
      </c>
      <c r="J88" s="67">
        <v>44687</v>
      </c>
      <c r="K88" s="66">
        <v>474.4</v>
      </c>
      <c r="L88" s="66">
        <v>502.1</v>
      </c>
      <c r="M88" s="66">
        <v>7.1</v>
      </c>
    </row>
    <row r="89" spans="1:13">
      <c r="A89" s="66" t="s">
        <v>289</v>
      </c>
      <c r="B89" s="66">
        <v>472.64</v>
      </c>
      <c r="C89" s="66">
        <v>498.82</v>
      </c>
      <c r="D89" s="66">
        <v>6.81</v>
      </c>
      <c r="F89" s="66">
        <v>10</v>
      </c>
      <c r="G89" s="66">
        <v>5</v>
      </c>
      <c r="H89" s="66">
        <v>2022</v>
      </c>
      <c r="J89" s="67">
        <v>44691</v>
      </c>
      <c r="K89" s="66">
        <v>472.6</v>
      </c>
      <c r="L89" s="66">
        <v>498.8</v>
      </c>
      <c r="M89" s="66">
        <v>6.8</v>
      </c>
    </row>
    <row r="90" spans="1:13">
      <c r="A90" s="66" t="s">
        <v>290</v>
      </c>
      <c r="B90" s="66">
        <v>466.87</v>
      </c>
      <c r="C90" s="66">
        <v>492.22</v>
      </c>
      <c r="D90" s="66">
        <v>6.86</v>
      </c>
      <c r="F90" s="66">
        <v>11</v>
      </c>
      <c r="G90" s="66">
        <v>5</v>
      </c>
      <c r="H90" s="66">
        <v>2022</v>
      </c>
      <c r="J90" s="67">
        <v>44692</v>
      </c>
      <c r="K90" s="66">
        <v>466.9</v>
      </c>
      <c r="L90" s="66">
        <v>492.2</v>
      </c>
      <c r="M90" s="66">
        <v>6.9</v>
      </c>
    </row>
    <row r="91" spans="1:13">
      <c r="A91" s="66" t="s">
        <v>291</v>
      </c>
      <c r="B91" s="66">
        <v>460.13</v>
      </c>
      <c r="C91" s="66">
        <v>480.24</v>
      </c>
      <c r="D91" s="66">
        <v>7.02</v>
      </c>
      <c r="F91" s="66">
        <v>12</v>
      </c>
      <c r="G91" s="66">
        <v>5</v>
      </c>
      <c r="H91" s="66">
        <v>2022</v>
      </c>
      <c r="J91" s="67">
        <v>44693</v>
      </c>
      <c r="K91" s="66">
        <v>460.1</v>
      </c>
      <c r="L91" s="66">
        <v>480.2</v>
      </c>
      <c r="M91" s="66">
        <v>7</v>
      </c>
    </row>
    <row r="92" spans="1:13">
      <c r="A92" s="66" t="s">
        <v>292</v>
      </c>
      <c r="B92" s="66">
        <v>455.94</v>
      </c>
      <c r="C92" s="66">
        <v>473.68</v>
      </c>
      <c r="D92" s="66">
        <v>7.07</v>
      </c>
      <c r="F92" s="66">
        <v>13</v>
      </c>
      <c r="G92" s="66">
        <v>5</v>
      </c>
      <c r="H92" s="66">
        <v>2022</v>
      </c>
      <c r="J92" s="67">
        <v>44694</v>
      </c>
      <c r="K92" s="66">
        <v>455.9</v>
      </c>
      <c r="L92" s="66">
        <v>473.7</v>
      </c>
      <c r="M92" s="66">
        <v>7.1</v>
      </c>
    </row>
    <row r="93" spans="1:13">
      <c r="A93" s="66" t="s">
        <v>293</v>
      </c>
      <c r="B93" s="66">
        <v>454.99</v>
      </c>
      <c r="C93" s="66">
        <v>474.78</v>
      </c>
      <c r="D93" s="66">
        <v>7.21</v>
      </c>
      <c r="F93" s="66">
        <v>16</v>
      </c>
      <c r="G93" s="66">
        <v>5</v>
      </c>
      <c r="H93" s="66">
        <v>2022</v>
      </c>
      <c r="J93" s="67">
        <v>44697</v>
      </c>
      <c r="K93" s="66">
        <v>455</v>
      </c>
      <c r="L93" s="66">
        <v>474.8</v>
      </c>
      <c r="M93" s="66">
        <v>7.2</v>
      </c>
    </row>
    <row r="94" spans="1:13">
      <c r="A94" s="66" t="s">
        <v>294</v>
      </c>
      <c r="B94" s="66">
        <v>454.86</v>
      </c>
      <c r="C94" s="66">
        <v>478.29</v>
      </c>
      <c r="D94" s="66">
        <v>7.18</v>
      </c>
      <c r="F94" s="66">
        <v>17</v>
      </c>
      <c r="G94" s="66">
        <v>5</v>
      </c>
      <c r="H94" s="66">
        <v>2022</v>
      </c>
      <c r="J94" s="67">
        <v>44698</v>
      </c>
      <c r="K94" s="66">
        <v>454.9</v>
      </c>
      <c r="L94" s="66">
        <v>478.3</v>
      </c>
      <c r="M94" s="66">
        <v>7.2</v>
      </c>
    </row>
    <row r="95" spans="1:13">
      <c r="A95" s="66" t="s">
        <v>295</v>
      </c>
      <c r="B95" s="66">
        <v>457.49</v>
      </c>
      <c r="C95" s="66">
        <v>481.19</v>
      </c>
      <c r="D95" s="66">
        <v>7.22</v>
      </c>
      <c r="F95" s="66">
        <v>18</v>
      </c>
      <c r="G95" s="66">
        <v>5</v>
      </c>
      <c r="H95" s="66">
        <v>2022</v>
      </c>
      <c r="J95" s="67">
        <v>44699</v>
      </c>
      <c r="K95" s="66">
        <v>457.5</v>
      </c>
      <c r="L95" s="66">
        <v>481.2</v>
      </c>
      <c r="M95" s="66">
        <v>7.2</v>
      </c>
    </row>
    <row r="96" spans="1:13">
      <c r="A96" s="66" t="s">
        <v>296</v>
      </c>
      <c r="B96" s="66">
        <v>459.4</v>
      </c>
      <c r="C96" s="66">
        <v>484.07</v>
      </c>
      <c r="D96" s="66">
        <v>7.4</v>
      </c>
      <c r="F96" s="66">
        <v>19</v>
      </c>
      <c r="G96" s="66">
        <v>5</v>
      </c>
      <c r="H96" s="66">
        <v>2022</v>
      </c>
      <c r="J96" s="67">
        <v>44700</v>
      </c>
      <c r="K96" s="66">
        <v>459.4</v>
      </c>
      <c r="L96" s="66">
        <v>484.1</v>
      </c>
      <c r="M96" s="66">
        <v>7.4</v>
      </c>
    </row>
    <row r="97" spans="1:13">
      <c r="A97" s="66" t="s">
        <v>297</v>
      </c>
      <c r="B97" s="66">
        <v>458.98</v>
      </c>
      <c r="C97" s="66">
        <v>485.74</v>
      </c>
      <c r="D97" s="66">
        <v>7.81</v>
      </c>
      <c r="F97" s="66">
        <v>20</v>
      </c>
      <c r="G97" s="66">
        <v>5</v>
      </c>
      <c r="H97" s="66">
        <v>2022</v>
      </c>
      <c r="J97" s="67">
        <v>44701</v>
      </c>
      <c r="K97" s="66">
        <v>459</v>
      </c>
      <c r="L97" s="66">
        <v>485.7</v>
      </c>
      <c r="M97" s="66">
        <v>7.8</v>
      </c>
    </row>
    <row r="98" spans="1:13">
      <c r="A98" s="66" t="s">
        <v>298</v>
      </c>
      <c r="B98" s="66">
        <v>455.73</v>
      </c>
      <c r="C98" s="66">
        <v>486.58</v>
      </c>
      <c r="D98" s="66">
        <v>7.89</v>
      </c>
      <c r="F98" s="66">
        <v>23</v>
      </c>
      <c r="G98" s="66">
        <v>5</v>
      </c>
      <c r="H98" s="66">
        <v>2022</v>
      </c>
      <c r="J98" s="67">
        <v>44704</v>
      </c>
      <c r="K98" s="66">
        <v>455.7</v>
      </c>
      <c r="L98" s="66">
        <v>486.6</v>
      </c>
      <c r="M98" s="66">
        <v>7.9</v>
      </c>
    </row>
    <row r="99" spans="1:13">
      <c r="A99" s="66" t="s">
        <v>299</v>
      </c>
      <c r="B99" s="66">
        <v>452.7</v>
      </c>
      <c r="C99" s="66">
        <v>484.71</v>
      </c>
      <c r="D99" s="66">
        <v>8.02</v>
      </c>
      <c r="F99" s="66">
        <v>24</v>
      </c>
      <c r="G99" s="66">
        <v>5</v>
      </c>
      <c r="H99" s="66">
        <v>2022</v>
      </c>
      <c r="J99" s="67">
        <v>44705</v>
      </c>
      <c r="K99" s="66">
        <v>452.7</v>
      </c>
      <c r="L99" s="66">
        <v>484.7</v>
      </c>
      <c r="M99" s="66">
        <v>8</v>
      </c>
    </row>
    <row r="100" spans="1:13">
      <c r="A100" s="66" t="s">
        <v>300</v>
      </c>
      <c r="B100" s="66">
        <v>450.71</v>
      </c>
      <c r="C100" s="66">
        <v>480.77</v>
      </c>
      <c r="D100" s="66">
        <v>8.0399999999999991</v>
      </c>
      <c r="F100" s="66">
        <v>25</v>
      </c>
      <c r="G100" s="66">
        <v>5</v>
      </c>
      <c r="H100" s="66">
        <v>2022</v>
      </c>
      <c r="J100" s="67">
        <v>44706</v>
      </c>
      <c r="K100" s="66">
        <v>450.7</v>
      </c>
      <c r="L100" s="66">
        <v>480.8</v>
      </c>
      <c r="M100" s="66">
        <v>8</v>
      </c>
    </row>
    <row r="101" spans="1:13">
      <c r="A101" s="66" t="s">
        <v>301</v>
      </c>
      <c r="B101" s="66">
        <v>447.17</v>
      </c>
      <c r="C101" s="66">
        <v>479.19</v>
      </c>
      <c r="D101" s="66">
        <v>7.04</v>
      </c>
      <c r="F101" s="66">
        <v>26</v>
      </c>
      <c r="G101" s="66">
        <v>5</v>
      </c>
      <c r="H101" s="66">
        <v>2022</v>
      </c>
      <c r="J101" s="67">
        <v>44707</v>
      </c>
      <c r="K101" s="66">
        <v>447.2</v>
      </c>
      <c r="L101" s="66">
        <v>479.2</v>
      </c>
      <c r="M101" s="66">
        <v>7</v>
      </c>
    </row>
    <row r="102" spans="1:13">
      <c r="A102" s="66" t="s">
        <v>302</v>
      </c>
      <c r="B102" s="66">
        <v>448.18</v>
      </c>
      <c r="C102" s="66">
        <v>479.46</v>
      </c>
      <c r="D102" s="66">
        <v>6.83</v>
      </c>
      <c r="F102" s="66">
        <v>27</v>
      </c>
      <c r="G102" s="66">
        <v>5</v>
      </c>
      <c r="H102" s="66">
        <v>2022</v>
      </c>
      <c r="J102" s="67">
        <v>44708</v>
      </c>
      <c r="K102" s="66">
        <v>448.2</v>
      </c>
      <c r="L102" s="66">
        <v>479.5</v>
      </c>
      <c r="M102" s="66">
        <v>6.8</v>
      </c>
    </row>
    <row r="103" spans="1:13">
      <c r="A103" s="66" t="s">
        <v>303</v>
      </c>
      <c r="B103" s="66">
        <v>449.56</v>
      </c>
      <c r="C103" s="66">
        <v>484.4</v>
      </c>
      <c r="D103" s="66">
        <v>7.34</v>
      </c>
      <c r="F103" s="66">
        <v>30</v>
      </c>
      <c r="G103" s="66">
        <v>5</v>
      </c>
      <c r="H103" s="66">
        <v>2022</v>
      </c>
      <c r="J103" s="67">
        <v>44711</v>
      </c>
      <c r="K103" s="66">
        <v>449.6</v>
      </c>
      <c r="L103" s="66">
        <v>484.4</v>
      </c>
      <c r="M103" s="66">
        <v>7.3</v>
      </c>
    </row>
    <row r="104" spans="1:13">
      <c r="A104" s="66" t="s">
        <v>304</v>
      </c>
      <c r="B104" s="66">
        <v>447.99</v>
      </c>
      <c r="C104" s="66">
        <v>478.9</v>
      </c>
      <c r="D104" s="66">
        <v>7.33</v>
      </c>
      <c r="F104" s="66">
        <v>31</v>
      </c>
      <c r="G104" s="66">
        <v>5</v>
      </c>
      <c r="H104" s="66">
        <v>2022</v>
      </c>
      <c r="J104" s="67">
        <v>44712</v>
      </c>
      <c r="K104" s="66">
        <v>448</v>
      </c>
      <c r="L104" s="66">
        <v>478.9</v>
      </c>
      <c r="M104" s="66">
        <v>7.3</v>
      </c>
    </row>
    <row r="105" spans="1:13">
      <c r="A105" s="66" t="s">
        <v>305</v>
      </c>
      <c r="B105" s="66">
        <v>445.64</v>
      </c>
      <c r="C105" s="66">
        <v>477.59</v>
      </c>
      <c r="D105" s="66">
        <v>7.27</v>
      </c>
      <c r="F105" s="66">
        <v>1</v>
      </c>
      <c r="G105" s="66">
        <v>6</v>
      </c>
      <c r="H105" s="66">
        <v>2022</v>
      </c>
      <c r="J105" s="67">
        <v>44713</v>
      </c>
      <c r="K105" s="66">
        <v>445.6</v>
      </c>
      <c r="L105" s="66">
        <v>477.6</v>
      </c>
      <c r="M105" s="66">
        <v>7.3</v>
      </c>
    </row>
    <row r="106" spans="1:13">
      <c r="A106" s="66" t="s">
        <v>306</v>
      </c>
      <c r="B106" s="66">
        <v>443.26</v>
      </c>
      <c r="C106" s="66">
        <v>473.98</v>
      </c>
      <c r="D106" s="66">
        <v>7.19</v>
      </c>
      <c r="F106" s="66">
        <v>2</v>
      </c>
      <c r="G106" s="66">
        <v>6</v>
      </c>
      <c r="H106" s="66">
        <v>2022</v>
      </c>
      <c r="J106" s="67">
        <v>44714</v>
      </c>
      <c r="K106" s="66">
        <v>443.3</v>
      </c>
      <c r="L106" s="66">
        <v>474</v>
      </c>
      <c r="M106" s="66">
        <v>7.2</v>
      </c>
    </row>
    <row r="107" spans="1:13">
      <c r="A107" s="66" t="s">
        <v>307</v>
      </c>
      <c r="B107" s="66">
        <v>440.15</v>
      </c>
      <c r="C107" s="66">
        <v>472.59</v>
      </c>
      <c r="D107" s="66">
        <v>7.14</v>
      </c>
      <c r="F107" s="66">
        <v>3</v>
      </c>
      <c r="G107" s="66">
        <v>6</v>
      </c>
      <c r="H107" s="66">
        <v>2022</v>
      </c>
      <c r="J107" s="67">
        <v>44715</v>
      </c>
      <c r="K107" s="66">
        <v>440.2</v>
      </c>
      <c r="L107" s="66">
        <v>472.6</v>
      </c>
      <c r="M107" s="66">
        <v>7.1</v>
      </c>
    </row>
    <row r="108" spans="1:13">
      <c r="A108" s="66" t="s">
        <v>308</v>
      </c>
      <c r="B108" s="66">
        <v>437.62</v>
      </c>
      <c r="C108" s="66">
        <v>469.39</v>
      </c>
      <c r="D108" s="66">
        <v>7.19</v>
      </c>
      <c r="F108" s="66">
        <v>6</v>
      </c>
      <c r="G108" s="66">
        <v>6</v>
      </c>
      <c r="H108" s="66">
        <v>2022</v>
      </c>
      <c r="J108" s="67">
        <v>44718</v>
      </c>
      <c r="K108" s="66">
        <v>437.6</v>
      </c>
      <c r="L108" s="66">
        <v>469.4</v>
      </c>
      <c r="M108" s="66">
        <v>7.2</v>
      </c>
    </row>
    <row r="109" spans="1:13">
      <c r="A109" s="66" t="s">
        <v>309</v>
      </c>
      <c r="B109" s="66">
        <v>433.87</v>
      </c>
      <c r="C109" s="66">
        <v>463.11</v>
      </c>
      <c r="D109" s="66">
        <v>7.11</v>
      </c>
      <c r="F109" s="66">
        <v>7</v>
      </c>
      <c r="G109" s="66">
        <v>6</v>
      </c>
      <c r="H109" s="66">
        <v>2022</v>
      </c>
      <c r="J109" s="67">
        <v>44719</v>
      </c>
      <c r="K109" s="66">
        <v>433.9</v>
      </c>
      <c r="L109" s="66">
        <v>463.1</v>
      </c>
      <c r="M109" s="66">
        <v>7.1</v>
      </c>
    </row>
    <row r="110" spans="1:13">
      <c r="A110" s="66" t="s">
        <v>310</v>
      </c>
      <c r="B110" s="66">
        <v>430.79</v>
      </c>
      <c r="C110" s="66">
        <v>461.63</v>
      </c>
      <c r="D110" s="66">
        <v>7.17</v>
      </c>
      <c r="F110" s="66">
        <v>8</v>
      </c>
      <c r="G110" s="66">
        <v>6</v>
      </c>
      <c r="H110" s="66">
        <v>2022</v>
      </c>
      <c r="J110" s="67">
        <v>44720</v>
      </c>
      <c r="K110" s="66">
        <v>430.8</v>
      </c>
      <c r="L110" s="66">
        <v>461.6</v>
      </c>
      <c r="M110" s="66">
        <v>7.2</v>
      </c>
    </row>
    <row r="111" spans="1:13">
      <c r="A111" s="66" t="s">
        <v>311</v>
      </c>
      <c r="B111" s="66">
        <v>426.85</v>
      </c>
      <c r="C111" s="66">
        <v>457.46</v>
      </c>
      <c r="D111" s="66">
        <v>7.4</v>
      </c>
      <c r="F111" s="66">
        <v>9</v>
      </c>
      <c r="G111" s="66">
        <v>6</v>
      </c>
      <c r="H111" s="66">
        <v>2022</v>
      </c>
      <c r="J111" s="67">
        <v>44721</v>
      </c>
      <c r="K111" s="66">
        <v>426.9</v>
      </c>
      <c r="L111" s="66">
        <v>457.5</v>
      </c>
      <c r="M111" s="66">
        <v>7.4</v>
      </c>
    </row>
    <row r="112" spans="1:13">
      <c r="A112" s="66" t="s">
        <v>312</v>
      </c>
      <c r="B112" s="66">
        <v>421.95</v>
      </c>
      <c r="C112" s="66">
        <v>446.89</v>
      </c>
      <c r="D112" s="66">
        <v>7.39</v>
      </c>
      <c r="F112" s="66">
        <v>10</v>
      </c>
      <c r="G112" s="66">
        <v>6</v>
      </c>
      <c r="H112" s="66">
        <v>2022</v>
      </c>
      <c r="J112" s="67">
        <v>44722</v>
      </c>
      <c r="K112" s="66">
        <v>422</v>
      </c>
      <c r="L112" s="66">
        <v>446.9</v>
      </c>
      <c r="M112" s="66">
        <v>7.4</v>
      </c>
    </row>
    <row r="113" spans="1:13">
      <c r="A113" s="66" t="s">
        <v>313</v>
      </c>
      <c r="B113" s="66">
        <v>418.64</v>
      </c>
      <c r="C113" s="66">
        <v>438.19</v>
      </c>
      <c r="D113" s="66">
        <v>7.37</v>
      </c>
      <c r="F113" s="66">
        <v>13</v>
      </c>
      <c r="G113" s="66">
        <v>6</v>
      </c>
      <c r="H113" s="66">
        <v>2022</v>
      </c>
      <c r="J113" s="67">
        <v>44725</v>
      </c>
      <c r="K113" s="66">
        <v>418.6</v>
      </c>
      <c r="L113" s="66">
        <v>438.2</v>
      </c>
      <c r="M113" s="66">
        <v>7.4</v>
      </c>
    </row>
    <row r="114" spans="1:13">
      <c r="A114" s="66" t="s">
        <v>314</v>
      </c>
      <c r="B114" s="66">
        <v>419.63</v>
      </c>
      <c r="C114" s="66">
        <v>437.93</v>
      </c>
      <c r="D114" s="66">
        <v>7.39</v>
      </c>
      <c r="F114" s="66">
        <v>14</v>
      </c>
      <c r="G114" s="66">
        <v>6</v>
      </c>
      <c r="H114" s="66">
        <v>2022</v>
      </c>
      <c r="J114" s="67">
        <v>44726</v>
      </c>
      <c r="K114" s="66">
        <v>419.6</v>
      </c>
      <c r="L114" s="66">
        <v>437.9</v>
      </c>
      <c r="M114" s="66">
        <v>7.4</v>
      </c>
    </row>
    <row r="115" spans="1:13">
      <c r="A115" s="66" t="s">
        <v>315</v>
      </c>
      <c r="B115" s="66">
        <v>424.42</v>
      </c>
      <c r="C115" s="66">
        <v>444.75</v>
      </c>
      <c r="D115" s="66">
        <v>7.49</v>
      </c>
      <c r="F115" s="66">
        <v>15</v>
      </c>
      <c r="G115" s="66">
        <v>6</v>
      </c>
      <c r="H115" s="66">
        <v>2022</v>
      </c>
      <c r="J115" s="67">
        <v>44727</v>
      </c>
      <c r="K115" s="66">
        <v>424.4</v>
      </c>
      <c r="L115" s="66">
        <v>444.8</v>
      </c>
      <c r="M115" s="66">
        <v>7.5</v>
      </c>
    </row>
    <row r="116" spans="1:13">
      <c r="A116" s="66" t="s">
        <v>316</v>
      </c>
      <c r="B116" s="66">
        <v>427.53</v>
      </c>
      <c r="C116" s="66">
        <v>444.67</v>
      </c>
      <c r="D116" s="66">
        <v>7.56</v>
      </c>
      <c r="F116" s="66">
        <v>16</v>
      </c>
      <c r="G116" s="66">
        <v>6</v>
      </c>
      <c r="H116" s="66">
        <v>2022</v>
      </c>
      <c r="J116" s="67">
        <v>44728</v>
      </c>
      <c r="K116" s="66">
        <v>427.5</v>
      </c>
      <c r="L116" s="66">
        <v>444.7</v>
      </c>
      <c r="M116" s="66">
        <v>7.6</v>
      </c>
    </row>
    <row r="117" spans="1:13">
      <c r="A117" s="66" t="s">
        <v>317</v>
      </c>
      <c r="B117" s="66">
        <v>425.3</v>
      </c>
      <c r="C117" s="66">
        <v>447.29</v>
      </c>
      <c r="D117" s="66">
        <v>7.53</v>
      </c>
      <c r="F117" s="66">
        <v>17</v>
      </c>
      <c r="G117" s="66">
        <v>6</v>
      </c>
      <c r="H117" s="66">
        <v>2022</v>
      </c>
      <c r="J117" s="67">
        <v>44729</v>
      </c>
      <c r="K117" s="66">
        <v>425.3</v>
      </c>
      <c r="L117" s="66">
        <v>447.3</v>
      </c>
      <c r="M117" s="66">
        <v>7.5</v>
      </c>
    </row>
    <row r="118" spans="1:13">
      <c r="A118" s="66" t="s">
        <v>318</v>
      </c>
      <c r="B118" s="66">
        <v>421.03</v>
      </c>
      <c r="C118" s="66">
        <v>443.47</v>
      </c>
      <c r="D118" s="66">
        <v>7.51</v>
      </c>
      <c r="F118" s="66">
        <v>20</v>
      </c>
      <c r="G118" s="66">
        <v>6</v>
      </c>
      <c r="H118" s="66">
        <v>2022</v>
      </c>
      <c r="J118" s="67">
        <v>44732</v>
      </c>
      <c r="K118" s="66">
        <v>421</v>
      </c>
      <c r="L118" s="66">
        <v>443.5</v>
      </c>
      <c r="M118" s="66">
        <v>7.5</v>
      </c>
    </row>
    <row r="119" spans="1:13">
      <c r="A119" s="66" t="s">
        <v>319</v>
      </c>
      <c r="B119" s="66">
        <v>417.01</v>
      </c>
      <c r="C119" s="66">
        <v>440.07</v>
      </c>
      <c r="D119" s="66">
        <v>7.65</v>
      </c>
      <c r="F119" s="66">
        <v>21</v>
      </c>
      <c r="G119" s="66">
        <v>6</v>
      </c>
      <c r="H119" s="66">
        <v>2022</v>
      </c>
      <c r="J119" s="67">
        <v>44733</v>
      </c>
      <c r="K119" s="66">
        <v>417</v>
      </c>
      <c r="L119" s="66">
        <v>440.1</v>
      </c>
      <c r="M119" s="66">
        <v>7.7</v>
      </c>
    </row>
    <row r="120" spans="1:13">
      <c r="A120" s="66" t="s">
        <v>320</v>
      </c>
      <c r="B120" s="66">
        <v>412.62</v>
      </c>
      <c r="C120" s="66">
        <v>434.08</v>
      </c>
      <c r="D120" s="66">
        <v>7.76</v>
      </c>
      <c r="F120" s="66">
        <v>22</v>
      </c>
      <c r="G120" s="66">
        <v>6</v>
      </c>
      <c r="H120" s="66">
        <v>2022</v>
      </c>
      <c r="J120" s="67">
        <v>44734</v>
      </c>
      <c r="K120" s="66">
        <v>412.6</v>
      </c>
      <c r="L120" s="66">
        <v>434.1</v>
      </c>
      <c r="M120" s="66">
        <v>7.8</v>
      </c>
    </row>
    <row r="121" spans="1:13">
      <c r="A121" s="66" t="s">
        <v>321</v>
      </c>
      <c r="B121" s="66">
        <v>410.82</v>
      </c>
      <c r="C121" s="66">
        <v>431.48</v>
      </c>
      <c r="D121" s="66">
        <v>7.74</v>
      </c>
      <c r="F121" s="66">
        <v>23</v>
      </c>
      <c r="G121" s="66">
        <v>6</v>
      </c>
      <c r="H121" s="66">
        <v>2022</v>
      </c>
      <c r="J121" s="67">
        <v>44735</v>
      </c>
      <c r="K121" s="66">
        <v>410.8</v>
      </c>
      <c r="L121" s="66">
        <v>431.5</v>
      </c>
      <c r="M121" s="66">
        <v>7.7</v>
      </c>
    </row>
    <row r="122" spans="1:13">
      <c r="A122" s="66" t="s">
        <v>322</v>
      </c>
      <c r="B122" s="66">
        <v>408.56</v>
      </c>
      <c r="C122" s="66">
        <v>430.54</v>
      </c>
      <c r="D122" s="66">
        <v>7.67</v>
      </c>
      <c r="F122" s="66">
        <v>24</v>
      </c>
      <c r="G122" s="66">
        <v>6</v>
      </c>
      <c r="H122" s="66">
        <v>2022</v>
      </c>
      <c r="J122" s="67">
        <v>44736</v>
      </c>
      <c r="K122" s="66">
        <v>408.6</v>
      </c>
      <c r="L122" s="66">
        <v>430.5</v>
      </c>
      <c r="M122" s="66">
        <v>7.7</v>
      </c>
    </row>
    <row r="123" spans="1:13">
      <c r="A123" s="66" t="s">
        <v>323</v>
      </c>
      <c r="B123" s="66">
        <v>409.64</v>
      </c>
      <c r="C123" s="66">
        <v>433.52</v>
      </c>
      <c r="D123" s="66">
        <v>7.69</v>
      </c>
      <c r="F123" s="66">
        <v>27</v>
      </c>
      <c r="G123" s="66">
        <v>6</v>
      </c>
      <c r="H123" s="66">
        <v>2022</v>
      </c>
      <c r="J123" s="67">
        <v>44739</v>
      </c>
      <c r="K123" s="66">
        <v>409.6</v>
      </c>
      <c r="L123" s="66">
        <v>433.5</v>
      </c>
      <c r="M123" s="66">
        <v>7.7</v>
      </c>
    </row>
    <row r="124" spans="1:13">
      <c r="A124" s="66" t="s">
        <v>324</v>
      </c>
      <c r="B124" s="66">
        <v>408.39</v>
      </c>
      <c r="C124" s="66">
        <v>431.95</v>
      </c>
      <c r="D124" s="66">
        <v>7.72</v>
      </c>
      <c r="F124" s="66">
        <v>28</v>
      </c>
      <c r="G124" s="66">
        <v>6</v>
      </c>
      <c r="H124" s="66">
        <v>2022</v>
      </c>
      <c r="J124" s="67">
        <v>44740</v>
      </c>
      <c r="K124" s="66">
        <v>408.4</v>
      </c>
      <c r="L124" s="66">
        <v>432</v>
      </c>
      <c r="M124" s="66">
        <v>7.7</v>
      </c>
    </row>
    <row r="125" spans="1:13">
      <c r="A125" s="66" t="s">
        <v>325</v>
      </c>
      <c r="B125" s="66">
        <v>408.31</v>
      </c>
      <c r="C125" s="66">
        <v>429.75</v>
      </c>
      <c r="D125" s="66">
        <v>7.83</v>
      </c>
      <c r="F125" s="66">
        <v>29</v>
      </c>
      <c r="G125" s="66">
        <v>6</v>
      </c>
      <c r="H125" s="66">
        <v>2022</v>
      </c>
      <c r="J125" s="67">
        <v>44741</v>
      </c>
      <c r="K125" s="66">
        <v>408.3</v>
      </c>
      <c r="L125" s="66">
        <v>429.8</v>
      </c>
      <c r="M125" s="66">
        <v>7.8</v>
      </c>
    </row>
    <row r="126" spans="1:13">
      <c r="A126" s="66" t="s">
        <v>326</v>
      </c>
      <c r="B126" s="66">
        <v>407.21</v>
      </c>
      <c r="C126" s="66">
        <v>423.54</v>
      </c>
      <c r="D126" s="66">
        <v>7.75</v>
      </c>
      <c r="F126" s="66">
        <v>30</v>
      </c>
      <c r="G126" s="66">
        <v>6</v>
      </c>
      <c r="H126" s="66">
        <v>2022</v>
      </c>
      <c r="J126" s="67">
        <v>44742</v>
      </c>
      <c r="K126" s="66">
        <v>407.2</v>
      </c>
      <c r="L126" s="66">
        <v>423.5</v>
      </c>
      <c r="M126" s="66">
        <v>7.8</v>
      </c>
    </row>
    <row r="127" spans="1:13">
      <c r="A127" s="66" t="s">
        <v>327</v>
      </c>
      <c r="B127" s="66">
        <v>407.95</v>
      </c>
      <c r="C127" s="66">
        <v>426.35</v>
      </c>
      <c r="D127" s="66">
        <v>7.46</v>
      </c>
      <c r="F127" s="66">
        <v>1</v>
      </c>
      <c r="G127" s="66">
        <v>7</v>
      </c>
      <c r="H127" s="66">
        <v>2022</v>
      </c>
      <c r="J127" s="67">
        <v>44743</v>
      </c>
      <c r="K127" s="66">
        <v>408</v>
      </c>
      <c r="L127" s="66">
        <v>426.4</v>
      </c>
      <c r="M127" s="66">
        <v>7.5</v>
      </c>
    </row>
    <row r="128" spans="1:13">
      <c r="A128" s="66" t="s">
        <v>328</v>
      </c>
      <c r="B128" s="66">
        <v>407.52</v>
      </c>
      <c r="C128" s="66">
        <v>425.9</v>
      </c>
      <c r="D128" s="66">
        <v>7.41</v>
      </c>
      <c r="F128" s="66">
        <v>4</v>
      </c>
      <c r="G128" s="66">
        <v>7</v>
      </c>
      <c r="H128" s="66">
        <v>2022</v>
      </c>
      <c r="J128" s="67">
        <v>44746</v>
      </c>
      <c r="K128" s="66">
        <v>407.5</v>
      </c>
      <c r="L128" s="66">
        <v>425.9</v>
      </c>
      <c r="M128" s="66">
        <v>7.4</v>
      </c>
    </row>
    <row r="129" spans="1:13">
      <c r="A129" s="66" t="s">
        <v>329</v>
      </c>
      <c r="B129" s="66">
        <v>408.2</v>
      </c>
      <c r="C129" s="66">
        <v>416.32</v>
      </c>
      <c r="D129" s="66">
        <v>6.61</v>
      </c>
      <c r="F129" s="66">
        <v>6</v>
      </c>
      <c r="G129" s="66">
        <v>7</v>
      </c>
      <c r="H129" s="66">
        <v>2022</v>
      </c>
      <c r="J129" s="67">
        <v>44748</v>
      </c>
      <c r="K129" s="66">
        <v>408.2</v>
      </c>
      <c r="L129" s="66">
        <v>416.3</v>
      </c>
      <c r="M129" s="66">
        <v>6.6</v>
      </c>
    </row>
    <row r="130" spans="1:13">
      <c r="A130" s="66" t="s">
        <v>330</v>
      </c>
      <c r="B130" s="66">
        <v>409.38</v>
      </c>
      <c r="C130" s="66">
        <v>417.16</v>
      </c>
      <c r="D130" s="66">
        <v>6.5</v>
      </c>
      <c r="F130" s="66">
        <v>7</v>
      </c>
      <c r="G130" s="66">
        <v>7</v>
      </c>
      <c r="H130" s="66">
        <v>2022</v>
      </c>
      <c r="J130" s="67">
        <v>44749</v>
      </c>
      <c r="K130" s="66">
        <v>409.4</v>
      </c>
      <c r="L130" s="66">
        <v>417.2</v>
      </c>
      <c r="M130" s="66">
        <v>6.5</v>
      </c>
    </row>
    <row r="131" spans="1:13">
      <c r="A131" s="66" t="s">
        <v>331</v>
      </c>
      <c r="B131" s="66">
        <v>410.67</v>
      </c>
      <c r="C131" s="66">
        <v>416.5</v>
      </c>
      <c r="D131" s="66">
        <v>6.72</v>
      </c>
      <c r="F131" s="66">
        <v>8</v>
      </c>
      <c r="G131" s="66">
        <v>7</v>
      </c>
      <c r="H131" s="66">
        <v>2022</v>
      </c>
      <c r="J131" s="67">
        <v>44750</v>
      </c>
      <c r="K131" s="66">
        <v>410.7</v>
      </c>
      <c r="L131" s="66">
        <v>416.5</v>
      </c>
      <c r="M131" s="66">
        <v>6.7</v>
      </c>
    </row>
    <row r="132" spans="1:13">
      <c r="A132" s="66" t="s">
        <v>332</v>
      </c>
      <c r="B132" s="66">
        <v>410.96</v>
      </c>
      <c r="C132" s="66">
        <v>415.6</v>
      </c>
      <c r="D132" s="66">
        <v>6.69</v>
      </c>
      <c r="F132" s="66">
        <v>11</v>
      </c>
      <c r="G132" s="66">
        <v>7</v>
      </c>
      <c r="H132" s="66">
        <v>2022</v>
      </c>
      <c r="J132" s="67">
        <v>44753</v>
      </c>
      <c r="K132" s="66">
        <v>411</v>
      </c>
      <c r="L132" s="66">
        <v>415.6</v>
      </c>
      <c r="M132" s="66">
        <v>6.7</v>
      </c>
    </row>
    <row r="133" spans="1:13">
      <c r="A133" s="66" t="s">
        <v>333</v>
      </c>
      <c r="B133" s="66">
        <v>411.04</v>
      </c>
      <c r="C133" s="66">
        <v>411.9</v>
      </c>
      <c r="D133" s="66">
        <v>7.02</v>
      </c>
      <c r="F133" s="66">
        <v>12</v>
      </c>
      <c r="G133" s="66">
        <v>7</v>
      </c>
      <c r="H133" s="66">
        <v>2022</v>
      </c>
      <c r="J133" s="67">
        <v>44754</v>
      </c>
      <c r="K133" s="66">
        <v>411</v>
      </c>
      <c r="L133" s="66">
        <v>411.9</v>
      </c>
      <c r="M133" s="66">
        <v>7</v>
      </c>
    </row>
    <row r="134" spans="1:13">
      <c r="A134" s="66" t="s">
        <v>334</v>
      </c>
      <c r="B134" s="66">
        <v>411.84</v>
      </c>
      <c r="C134" s="66">
        <v>414.23</v>
      </c>
      <c r="D134" s="66">
        <v>7.06</v>
      </c>
      <c r="F134" s="66">
        <v>13</v>
      </c>
      <c r="G134" s="66">
        <v>7</v>
      </c>
      <c r="H134" s="66">
        <v>2022</v>
      </c>
      <c r="J134" s="67">
        <v>44755</v>
      </c>
      <c r="K134" s="66">
        <v>411.8</v>
      </c>
      <c r="L134" s="66">
        <v>414.2</v>
      </c>
      <c r="M134" s="66">
        <v>7.1</v>
      </c>
    </row>
    <row r="135" spans="1:13">
      <c r="A135" s="66" t="s">
        <v>335</v>
      </c>
      <c r="B135" s="66">
        <v>412.63</v>
      </c>
      <c r="C135" s="66">
        <v>413.17</v>
      </c>
      <c r="D135" s="66">
        <v>7.07</v>
      </c>
      <c r="F135" s="66">
        <v>14</v>
      </c>
      <c r="G135" s="66">
        <v>7</v>
      </c>
      <c r="H135" s="66">
        <v>2022</v>
      </c>
      <c r="J135" s="67">
        <v>44756</v>
      </c>
      <c r="K135" s="66">
        <v>412.6</v>
      </c>
      <c r="L135" s="66">
        <v>413.2</v>
      </c>
      <c r="M135" s="66">
        <v>7.1</v>
      </c>
    </row>
    <row r="136" spans="1:13">
      <c r="A136" s="66" t="s">
        <v>336</v>
      </c>
      <c r="B136" s="66">
        <v>413.42</v>
      </c>
      <c r="C136" s="66">
        <v>415.86</v>
      </c>
      <c r="D136" s="66">
        <v>7.25</v>
      </c>
      <c r="F136" s="66">
        <v>15</v>
      </c>
      <c r="G136" s="66">
        <v>7</v>
      </c>
      <c r="H136" s="66">
        <v>2022</v>
      </c>
      <c r="J136" s="67">
        <v>44757</v>
      </c>
      <c r="K136" s="66">
        <v>413.4</v>
      </c>
      <c r="L136" s="66">
        <v>415.9</v>
      </c>
      <c r="M136" s="66">
        <v>7.3</v>
      </c>
    </row>
    <row r="137" spans="1:13">
      <c r="A137" s="66" t="s">
        <v>337</v>
      </c>
      <c r="B137" s="66">
        <v>415.05</v>
      </c>
      <c r="C137" s="66">
        <v>421.48</v>
      </c>
      <c r="D137" s="66">
        <v>7.37</v>
      </c>
      <c r="F137" s="66">
        <v>18</v>
      </c>
      <c r="G137" s="66">
        <v>7</v>
      </c>
      <c r="H137" s="66">
        <v>2022</v>
      </c>
      <c r="J137" s="67">
        <v>44760</v>
      </c>
      <c r="K137" s="66">
        <v>415.1</v>
      </c>
      <c r="L137" s="66">
        <v>421.5</v>
      </c>
      <c r="M137" s="66">
        <v>7.4</v>
      </c>
    </row>
    <row r="138" spans="1:13">
      <c r="A138" s="66" t="s">
        <v>338</v>
      </c>
      <c r="B138" s="66">
        <v>415.35</v>
      </c>
      <c r="C138" s="66">
        <v>425.94</v>
      </c>
      <c r="D138" s="66">
        <v>7.53</v>
      </c>
      <c r="F138" s="66">
        <v>19</v>
      </c>
      <c r="G138" s="66">
        <v>7</v>
      </c>
      <c r="H138" s="66">
        <v>2022</v>
      </c>
      <c r="J138" s="67">
        <v>44761</v>
      </c>
      <c r="K138" s="66">
        <v>415.4</v>
      </c>
      <c r="L138" s="66">
        <v>425.9</v>
      </c>
      <c r="M138" s="66">
        <v>7.5</v>
      </c>
    </row>
    <row r="139" spans="1:13">
      <c r="A139" s="66" t="s">
        <v>339</v>
      </c>
      <c r="B139" s="66">
        <v>415.6</v>
      </c>
      <c r="C139" s="66">
        <v>423.66</v>
      </c>
      <c r="D139" s="66">
        <v>7.55</v>
      </c>
      <c r="F139" s="66">
        <v>20</v>
      </c>
      <c r="G139" s="66">
        <v>7</v>
      </c>
      <c r="H139" s="66">
        <v>2022</v>
      </c>
      <c r="J139" s="67">
        <v>44762</v>
      </c>
      <c r="K139" s="66">
        <v>415.6</v>
      </c>
      <c r="L139" s="66">
        <v>423.7</v>
      </c>
      <c r="M139" s="66">
        <v>7.6</v>
      </c>
    </row>
    <row r="140" spans="1:13">
      <c r="A140" s="66" t="s">
        <v>340</v>
      </c>
      <c r="B140" s="66">
        <v>414.84</v>
      </c>
      <c r="C140" s="66">
        <v>422.76</v>
      </c>
      <c r="D140" s="66">
        <v>7.24</v>
      </c>
      <c r="F140" s="66">
        <v>21</v>
      </c>
      <c r="G140" s="66">
        <v>7</v>
      </c>
      <c r="H140" s="66">
        <v>2022</v>
      </c>
      <c r="J140" s="67">
        <v>44763</v>
      </c>
      <c r="K140" s="66">
        <v>414.8</v>
      </c>
      <c r="L140" s="66">
        <v>422.8</v>
      </c>
      <c r="M140" s="66">
        <v>7.2</v>
      </c>
    </row>
    <row r="141" spans="1:13">
      <c r="A141" s="66" t="s">
        <v>341</v>
      </c>
      <c r="B141" s="66">
        <v>413.1</v>
      </c>
      <c r="C141" s="66">
        <v>420.08</v>
      </c>
      <c r="D141" s="66">
        <v>7.17</v>
      </c>
      <c r="F141" s="66">
        <v>22</v>
      </c>
      <c r="G141" s="66">
        <v>7</v>
      </c>
      <c r="H141" s="66">
        <v>2022</v>
      </c>
      <c r="J141" s="67">
        <v>44764</v>
      </c>
      <c r="K141" s="66">
        <v>413.1</v>
      </c>
      <c r="L141" s="66">
        <v>420.1</v>
      </c>
      <c r="M141" s="66">
        <v>7.2</v>
      </c>
    </row>
    <row r="142" spans="1:13">
      <c r="A142" s="66" t="s">
        <v>342</v>
      </c>
      <c r="B142" s="66">
        <v>411.32</v>
      </c>
      <c r="C142" s="66">
        <v>420.86</v>
      </c>
      <c r="D142" s="66">
        <v>7.09</v>
      </c>
      <c r="F142" s="66">
        <v>25</v>
      </c>
      <c r="G142" s="66">
        <v>7</v>
      </c>
      <c r="H142" s="66">
        <v>2022</v>
      </c>
      <c r="J142" s="67">
        <v>44767</v>
      </c>
      <c r="K142" s="66">
        <v>411.3</v>
      </c>
      <c r="L142" s="66">
        <v>420.9</v>
      </c>
      <c r="M142" s="66">
        <v>7.1</v>
      </c>
    </row>
    <row r="143" spans="1:13">
      <c r="A143" s="66" t="s">
        <v>343</v>
      </c>
      <c r="B143" s="66">
        <v>409.43</v>
      </c>
      <c r="C143" s="66">
        <v>415.57</v>
      </c>
      <c r="D143" s="66">
        <v>6.98</v>
      </c>
      <c r="F143" s="66">
        <v>26</v>
      </c>
      <c r="G143" s="66">
        <v>7</v>
      </c>
      <c r="H143" s="66">
        <v>2022</v>
      </c>
      <c r="J143" s="67">
        <v>44768</v>
      </c>
      <c r="K143" s="66">
        <v>409.4</v>
      </c>
      <c r="L143" s="66">
        <v>415.6</v>
      </c>
      <c r="M143" s="66">
        <v>7</v>
      </c>
    </row>
    <row r="144" spans="1:13">
      <c r="A144" s="66" t="s">
        <v>344</v>
      </c>
      <c r="B144" s="66">
        <v>407.85</v>
      </c>
      <c r="C144" s="66">
        <v>414.17</v>
      </c>
      <c r="D144" s="66">
        <v>6.79</v>
      </c>
      <c r="F144" s="66">
        <v>27</v>
      </c>
      <c r="G144" s="66">
        <v>7</v>
      </c>
      <c r="H144" s="66">
        <v>2022</v>
      </c>
      <c r="J144" s="67">
        <v>44769</v>
      </c>
      <c r="K144" s="66">
        <v>407.9</v>
      </c>
      <c r="L144" s="66">
        <v>414.2</v>
      </c>
      <c r="M144" s="66">
        <v>6.8</v>
      </c>
    </row>
    <row r="145" spans="1:13">
      <c r="A145" s="66" t="s">
        <v>345</v>
      </c>
      <c r="B145" s="66">
        <v>406.69</v>
      </c>
      <c r="C145" s="66">
        <v>412.14</v>
      </c>
      <c r="D145" s="66">
        <v>6.72</v>
      </c>
      <c r="F145" s="66">
        <v>28</v>
      </c>
      <c r="G145" s="66">
        <v>7</v>
      </c>
      <c r="H145" s="66">
        <v>2022</v>
      </c>
      <c r="J145" s="67">
        <v>44770</v>
      </c>
      <c r="K145" s="66">
        <v>406.7</v>
      </c>
      <c r="L145" s="66">
        <v>412.1</v>
      </c>
      <c r="M145" s="66">
        <v>6.7</v>
      </c>
    </row>
    <row r="146" spans="1:13">
      <c r="A146" s="66" t="s">
        <v>346</v>
      </c>
      <c r="B146" s="66">
        <v>407.71</v>
      </c>
      <c r="C146" s="66">
        <v>417.45</v>
      </c>
      <c r="D146" s="66">
        <v>6.63</v>
      </c>
      <c r="F146" s="66">
        <v>29</v>
      </c>
      <c r="G146" s="66">
        <v>7</v>
      </c>
      <c r="H146" s="66">
        <v>2022</v>
      </c>
      <c r="J146" s="67">
        <v>44771</v>
      </c>
      <c r="K146" s="66">
        <v>407.7</v>
      </c>
      <c r="L146" s="66">
        <v>417.5</v>
      </c>
      <c r="M146" s="66">
        <v>6.6</v>
      </c>
    </row>
    <row r="147" spans="1:13">
      <c r="A147" s="66" t="s">
        <v>347</v>
      </c>
      <c r="B147" s="66">
        <v>407.53</v>
      </c>
      <c r="C147" s="66">
        <v>417.8</v>
      </c>
      <c r="D147" s="66">
        <v>6.59</v>
      </c>
      <c r="F147" s="66">
        <v>1</v>
      </c>
      <c r="G147" s="66">
        <v>8</v>
      </c>
      <c r="H147" s="66">
        <v>2022</v>
      </c>
      <c r="J147" s="67">
        <v>44774</v>
      </c>
      <c r="K147" s="66">
        <v>407.5</v>
      </c>
      <c r="L147" s="66">
        <v>417.8</v>
      </c>
      <c r="M147" s="66">
        <v>6.6</v>
      </c>
    </row>
    <row r="148" spans="1:13">
      <c r="A148" s="66" t="s">
        <v>348</v>
      </c>
      <c r="B148" s="66">
        <v>406.97</v>
      </c>
      <c r="C148" s="66">
        <v>416.17</v>
      </c>
      <c r="D148" s="66">
        <v>6.74</v>
      </c>
      <c r="F148" s="66">
        <v>2</v>
      </c>
      <c r="G148" s="66">
        <v>8</v>
      </c>
      <c r="H148" s="66">
        <v>2022</v>
      </c>
      <c r="J148" s="67">
        <v>44775</v>
      </c>
      <c r="K148" s="66">
        <v>407</v>
      </c>
      <c r="L148" s="66">
        <v>416.2</v>
      </c>
      <c r="M148" s="66">
        <v>6.7</v>
      </c>
    </row>
    <row r="149" spans="1:13">
      <c r="A149" s="66" t="s">
        <v>349</v>
      </c>
      <c r="B149" s="66">
        <v>406.42</v>
      </c>
      <c r="C149" s="66">
        <v>414.1</v>
      </c>
      <c r="D149" s="66">
        <v>6.74</v>
      </c>
      <c r="F149" s="66">
        <v>3</v>
      </c>
      <c r="G149" s="66">
        <v>8</v>
      </c>
      <c r="H149" s="66">
        <v>2022</v>
      </c>
      <c r="J149" s="67">
        <v>44776</v>
      </c>
      <c r="K149" s="66">
        <v>406.4</v>
      </c>
      <c r="L149" s="66">
        <v>414.1</v>
      </c>
      <c r="M149" s="66">
        <v>6.7</v>
      </c>
    </row>
    <row r="150" spans="1:13">
      <c r="A150" s="66" t="s">
        <v>350</v>
      </c>
      <c r="B150" s="66">
        <v>405.95</v>
      </c>
      <c r="C150" s="66">
        <v>413.66</v>
      </c>
      <c r="D150" s="66">
        <v>6.73</v>
      </c>
      <c r="F150" s="66">
        <v>4</v>
      </c>
      <c r="G150" s="66">
        <v>8</v>
      </c>
      <c r="H150" s="66">
        <v>2022</v>
      </c>
      <c r="J150" s="67">
        <v>44777</v>
      </c>
      <c r="K150" s="66">
        <v>406</v>
      </c>
      <c r="L150" s="66">
        <v>413.7</v>
      </c>
      <c r="M150" s="66">
        <v>6.7</v>
      </c>
    </row>
    <row r="151" spans="1:13">
      <c r="A151" s="66" t="s">
        <v>351</v>
      </c>
      <c r="B151" s="66">
        <v>406.14</v>
      </c>
      <c r="C151" s="66">
        <v>415.64</v>
      </c>
      <c r="D151" s="66">
        <v>6.71</v>
      </c>
      <c r="F151" s="66">
        <v>5</v>
      </c>
      <c r="G151" s="66">
        <v>8</v>
      </c>
      <c r="H151" s="66">
        <v>2022</v>
      </c>
      <c r="J151" s="67">
        <v>44778</v>
      </c>
      <c r="K151" s="66">
        <v>406.1</v>
      </c>
      <c r="L151" s="66">
        <v>415.6</v>
      </c>
      <c r="M151" s="66">
        <v>6.7</v>
      </c>
    </row>
    <row r="152" spans="1:13">
      <c r="A152" s="66" t="s">
        <v>352</v>
      </c>
      <c r="B152" s="66">
        <v>406.61</v>
      </c>
      <c r="C152" s="66">
        <v>414.38</v>
      </c>
      <c r="D152" s="66">
        <v>6.73</v>
      </c>
      <c r="F152" s="66">
        <v>8</v>
      </c>
      <c r="G152" s="66">
        <v>8</v>
      </c>
      <c r="H152" s="66">
        <v>2022</v>
      </c>
      <c r="J152" s="67">
        <v>44781</v>
      </c>
      <c r="K152" s="66">
        <v>406.6</v>
      </c>
      <c r="L152" s="66">
        <v>414.4</v>
      </c>
      <c r="M152" s="66">
        <v>6.7</v>
      </c>
    </row>
    <row r="153" spans="1:13">
      <c r="A153" s="66" t="s">
        <v>353</v>
      </c>
      <c r="B153" s="66">
        <v>406.28</v>
      </c>
      <c r="C153" s="66">
        <v>415.5</v>
      </c>
      <c r="D153" s="66">
        <v>6.72</v>
      </c>
      <c r="F153" s="66">
        <v>9</v>
      </c>
      <c r="G153" s="66">
        <v>8</v>
      </c>
      <c r="H153" s="66">
        <v>2022</v>
      </c>
      <c r="J153" s="67">
        <v>44782</v>
      </c>
      <c r="K153" s="66">
        <v>406.3</v>
      </c>
      <c r="L153" s="66">
        <v>415.5</v>
      </c>
      <c r="M153" s="66">
        <v>6.7</v>
      </c>
    </row>
    <row r="154" spans="1:13">
      <c r="A154" s="66" t="s">
        <v>354</v>
      </c>
      <c r="B154" s="66">
        <v>405.78</v>
      </c>
      <c r="C154" s="66">
        <v>415.48</v>
      </c>
      <c r="D154" s="66">
        <v>6.71</v>
      </c>
      <c r="F154" s="66">
        <v>10</v>
      </c>
      <c r="G154" s="66">
        <v>8</v>
      </c>
      <c r="H154" s="66">
        <v>2022</v>
      </c>
      <c r="J154" s="67">
        <v>44783</v>
      </c>
      <c r="K154" s="66">
        <v>405.8</v>
      </c>
      <c r="L154" s="66">
        <v>415.5</v>
      </c>
      <c r="M154" s="66">
        <v>6.7</v>
      </c>
    </row>
    <row r="155" spans="1:13">
      <c r="A155" s="66" t="s">
        <v>355</v>
      </c>
      <c r="B155" s="66">
        <v>406.09</v>
      </c>
      <c r="C155" s="66">
        <v>419.78</v>
      </c>
      <c r="D155" s="66">
        <v>6.7</v>
      </c>
      <c r="F155" s="66">
        <v>11</v>
      </c>
      <c r="G155" s="66">
        <v>8</v>
      </c>
      <c r="H155" s="66">
        <v>2022</v>
      </c>
      <c r="J155" s="67">
        <v>44784</v>
      </c>
      <c r="K155" s="66">
        <v>406.1</v>
      </c>
      <c r="L155" s="66">
        <v>419.8</v>
      </c>
      <c r="M155" s="66">
        <v>6.7</v>
      </c>
    </row>
    <row r="156" spans="1:13">
      <c r="A156" s="66" t="s">
        <v>356</v>
      </c>
      <c r="B156" s="66">
        <v>405.91</v>
      </c>
      <c r="C156" s="66">
        <v>417.56</v>
      </c>
      <c r="D156" s="66">
        <v>6.66</v>
      </c>
      <c r="F156" s="66">
        <v>12</v>
      </c>
      <c r="G156" s="66">
        <v>8</v>
      </c>
      <c r="H156" s="66">
        <v>2022</v>
      </c>
      <c r="J156" s="67">
        <v>44785</v>
      </c>
      <c r="K156" s="66">
        <v>405.9</v>
      </c>
      <c r="L156" s="66">
        <v>417.6</v>
      </c>
      <c r="M156" s="66">
        <v>6.7</v>
      </c>
    </row>
    <row r="157" spans="1:13">
      <c r="A157" s="66" t="s">
        <v>357</v>
      </c>
      <c r="B157" s="66">
        <v>406.19</v>
      </c>
      <c r="C157" s="66">
        <v>414.31</v>
      </c>
      <c r="D157" s="66">
        <v>6.6</v>
      </c>
      <c r="F157" s="66">
        <v>15</v>
      </c>
      <c r="G157" s="66">
        <v>8</v>
      </c>
      <c r="H157" s="66">
        <v>2022</v>
      </c>
      <c r="J157" s="67">
        <v>44788</v>
      </c>
      <c r="K157" s="66">
        <v>406.2</v>
      </c>
      <c r="L157" s="66">
        <v>414.3</v>
      </c>
      <c r="M157" s="66">
        <v>6.6</v>
      </c>
    </row>
    <row r="158" spans="1:13">
      <c r="A158" s="66" t="s">
        <v>358</v>
      </c>
      <c r="B158" s="66">
        <v>406.09</v>
      </c>
      <c r="C158" s="66">
        <v>411.41</v>
      </c>
      <c r="D158" s="66">
        <v>6.62</v>
      </c>
      <c r="F158" s="66">
        <v>16</v>
      </c>
      <c r="G158" s="66">
        <v>8</v>
      </c>
      <c r="H158" s="66">
        <v>2022</v>
      </c>
      <c r="J158" s="67">
        <v>44789</v>
      </c>
      <c r="K158" s="66">
        <v>406.1</v>
      </c>
      <c r="L158" s="66">
        <v>411.4</v>
      </c>
      <c r="M158" s="66">
        <v>6.6</v>
      </c>
    </row>
    <row r="159" spans="1:13">
      <c r="A159" s="66" t="s">
        <v>359</v>
      </c>
      <c r="B159" s="66">
        <v>405.96</v>
      </c>
      <c r="C159" s="66">
        <v>412.94</v>
      </c>
      <c r="D159" s="66">
        <v>6.7</v>
      </c>
      <c r="F159" s="66">
        <v>17</v>
      </c>
      <c r="G159" s="66">
        <v>8</v>
      </c>
      <c r="H159" s="66">
        <v>2022</v>
      </c>
      <c r="J159" s="67">
        <v>44790</v>
      </c>
      <c r="K159" s="66">
        <v>406</v>
      </c>
      <c r="L159" s="66">
        <v>412.9</v>
      </c>
      <c r="M159" s="66">
        <v>6.7</v>
      </c>
    </row>
    <row r="160" spans="1:13">
      <c r="A160" s="66" t="s">
        <v>360</v>
      </c>
      <c r="B160" s="66">
        <v>405.79</v>
      </c>
      <c r="C160" s="66">
        <v>412.81</v>
      </c>
      <c r="D160" s="66">
        <v>6.83</v>
      </c>
      <c r="F160" s="66">
        <v>18</v>
      </c>
      <c r="G160" s="66">
        <v>8</v>
      </c>
      <c r="H160" s="66">
        <v>2022</v>
      </c>
      <c r="J160" s="67">
        <v>44791</v>
      </c>
      <c r="K160" s="66">
        <v>405.8</v>
      </c>
      <c r="L160" s="66">
        <v>412.8</v>
      </c>
      <c r="M160" s="66">
        <v>6.8</v>
      </c>
    </row>
    <row r="161" spans="1:13">
      <c r="A161" s="66" t="s">
        <v>361</v>
      </c>
      <c r="B161" s="66">
        <v>405.15</v>
      </c>
      <c r="C161" s="66">
        <v>407.5</v>
      </c>
      <c r="D161" s="66">
        <v>6.87</v>
      </c>
      <c r="F161" s="66">
        <v>19</v>
      </c>
      <c r="G161" s="66">
        <v>8</v>
      </c>
      <c r="H161" s="66">
        <v>2022</v>
      </c>
      <c r="J161" s="67">
        <v>44792</v>
      </c>
      <c r="K161" s="66">
        <v>405.2</v>
      </c>
      <c r="L161" s="66">
        <v>407.5</v>
      </c>
      <c r="M161" s="66">
        <v>6.9</v>
      </c>
    </row>
    <row r="162" spans="1:13">
      <c r="A162" s="66" t="s">
        <v>362</v>
      </c>
      <c r="B162" s="66">
        <v>405.46</v>
      </c>
      <c r="C162" s="66">
        <v>405.95</v>
      </c>
      <c r="D162" s="66">
        <v>6.81</v>
      </c>
      <c r="F162" s="66">
        <v>22</v>
      </c>
      <c r="G162" s="66">
        <v>8</v>
      </c>
      <c r="H162" s="66">
        <v>2022</v>
      </c>
      <c r="J162" s="67">
        <v>44795</v>
      </c>
      <c r="K162" s="66">
        <v>405.5</v>
      </c>
      <c r="L162" s="66">
        <v>406</v>
      </c>
      <c r="M162" s="66">
        <v>6.8</v>
      </c>
    </row>
    <row r="163" spans="1:13">
      <c r="A163" s="66" t="s">
        <v>363</v>
      </c>
      <c r="B163" s="66">
        <v>404.93</v>
      </c>
      <c r="C163" s="66">
        <v>401.85</v>
      </c>
      <c r="D163" s="66">
        <v>6.76</v>
      </c>
      <c r="F163" s="66">
        <v>23</v>
      </c>
      <c r="G163" s="66">
        <v>8</v>
      </c>
      <c r="H163" s="66">
        <v>2022</v>
      </c>
      <c r="J163" s="67">
        <v>44796</v>
      </c>
      <c r="K163" s="66">
        <v>404.9</v>
      </c>
      <c r="L163" s="66">
        <v>401.9</v>
      </c>
      <c r="M163" s="66">
        <v>6.8</v>
      </c>
    </row>
    <row r="164" spans="1:13">
      <c r="A164" s="66" t="s">
        <v>364</v>
      </c>
      <c r="B164" s="66">
        <v>404.87</v>
      </c>
      <c r="C164" s="66">
        <v>401.63</v>
      </c>
      <c r="D164" s="66">
        <v>6.75</v>
      </c>
      <c r="F164" s="66">
        <v>24</v>
      </c>
      <c r="G164" s="66">
        <v>8</v>
      </c>
      <c r="H164" s="66">
        <v>2022</v>
      </c>
      <c r="J164" s="67">
        <v>44797</v>
      </c>
      <c r="K164" s="66">
        <v>404.9</v>
      </c>
      <c r="L164" s="66">
        <v>401.6</v>
      </c>
      <c r="M164" s="66">
        <v>6.8</v>
      </c>
    </row>
    <row r="165" spans="1:13">
      <c r="A165" s="66" t="s">
        <v>365</v>
      </c>
      <c r="B165" s="66">
        <v>404.94</v>
      </c>
      <c r="C165" s="66">
        <v>403.97</v>
      </c>
      <c r="D165" s="66">
        <v>6.78</v>
      </c>
      <c r="F165" s="66">
        <v>25</v>
      </c>
      <c r="G165" s="66">
        <v>8</v>
      </c>
      <c r="H165" s="66">
        <v>2022</v>
      </c>
      <c r="J165" s="67">
        <v>44798</v>
      </c>
      <c r="K165" s="66">
        <v>404.9</v>
      </c>
      <c r="L165" s="66">
        <v>404</v>
      </c>
      <c r="M165" s="66">
        <v>6.8</v>
      </c>
    </row>
    <row r="166" spans="1:13">
      <c r="A166" s="66" t="s">
        <v>366</v>
      </c>
      <c r="B166" s="66">
        <v>404.82</v>
      </c>
      <c r="C166" s="66">
        <v>405.31</v>
      </c>
      <c r="D166" s="66">
        <v>6.74</v>
      </c>
      <c r="F166" s="66">
        <v>26</v>
      </c>
      <c r="G166" s="66">
        <v>8</v>
      </c>
      <c r="H166" s="66">
        <v>2022</v>
      </c>
      <c r="J166" s="67">
        <v>44799</v>
      </c>
      <c r="K166" s="66">
        <v>404.8</v>
      </c>
      <c r="L166" s="66">
        <v>405.3</v>
      </c>
      <c r="M166" s="66">
        <v>6.7</v>
      </c>
    </row>
    <row r="167" spans="1:13">
      <c r="A167" s="66" t="s">
        <v>367</v>
      </c>
      <c r="B167" s="66">
        <v>405.12</v>
      </c>
      <c r="C167" s="66">
        <v>404.63</v>
      </c>
      <c r="D167" s="66">
        <v>6.72</v>
      </c>
      <c r="F167" s="66">
        <v>29</v>
      </c>
      <c r="G167" s="66">
        <v>8</v>
      </c>
      <c r="H167" s="66">
        <v>2022</v>
      </c>
      <c r="J167" s="67">
        <v>44802</v>
      </c>
      <c r="K167" s="66">
        <v>405.1</v>
      </c>
      <c r="L167" s="66">
        <v>404.6</v>
      </c>
      <c r="M167" s="66">
        <v>6.7</v>
      </c>
    </row>
    <row r="168" spans="1:13">
      <c r="A168" s="66" t="s">
        <v>368</v>
      </c>
      <c r="B168" s="66">
        <v>404.77</v>
      </c>
      <c r="C168" s="66">
        <v>406.11</v>
      </c>
      <c r="D168" s="66">
        <v>6.69</v>
      </c>
      <c r="F168" s="66">
        <v>30</v>
      </c>
      <c r="G168" s="66">
        <v>8</v>
      </c>
      <c r="H168" s="66">
        <v>2022</v>
      </c>
      <c r="J168" s="67">
        <v>44803</v>
      </c>
      <c r="K168" s="66">
        <v>404.8</v>
      </c>
      <c r="L168" s="66">
        <v>406.1</v>
      </c>
      <c r="M168" s="66">
        <v>6.7</v>
      </c>
    </row>
    <row r="169" spans="1:13">
      <c r="A169" s="66" t="s">
        <v>369</v>
      </c>
      <c r="B169" s="66">
        <v>404.56</v>
      </c>
      <c r="C169" s="66">
        <v>403.63</v>
      </c>
      <c r="D169" s="66">
        <v>6.71</v>
      </c>
      <c r="F169" s="66">
        <v>31</v>
      </c>
      <c r="G169" s="66">
        <v>8</v>
      </c>
      <c r="H169" s="66">
        <v>2022</v>
      </c>
      <c r="J169" s="67">
        <v>44804</v>
      </c>
      <c r="K169" s="66">
        <v>404.6</v>
      </c>
      <c r="L169" s="66">
        <v>403.6</v>
      </c>
      <c r="M169" s="66">
        <v>6.7</v>
      </c>
    </row>
    <row r="170" spans="1:13">
      <c r="A170" s="66" t="s">
        <v>370</v>
      </c>
      <c r="B170" s="66">
        <v>404.74</v>
      </c>
      <c r="C170" s="66">
        <v>405.35</v>
      </c>
      <c r="D170" s="66">
        <v>6.72</v>
      </c>
      <c r="F170" s="66">
        <v>1</v>
      </c>
      <c r="G170" s="66">
        <v>9</v>
      </c>
      <c r="H170" s="66">
        <v>2022</v>
      </c>
      <c r="J170" s="67">
        <v>44805</v>
      </c>
      <c r="K170" s="66">
        <v>404.7</v>
      </c>
      <c r="L170" s="66">
        <v>405.4</v>
      </c>
      <c r="M170" s="66">
        <v>6.7</v>
      </c>
    </row>
    <row r="171" spans="1:13">
      <c r="A171" s="66" t="s">
        <v>371</v>
      </c>
      <c r="B171" s="66">
        <v>404.59</v>
      </c>
      <c r="C171" s="66">
        <v>404.47</v>
      </c>
      <c r="D171" s="66">
        <v>6.7</v>
      </c>
      <c r="F171" s="66">
        <v>2</v>
      </c>
      <c r="G171" s="66">
        <v>9</v>
      </c>
      <c r="H171" s="66">
        <v>2022</v>
      </c>
      <c r="J171" s="67">
        <v>44806</v>
      </c>
      <c r="K171" s="66">
        <v>404.6</v>
      </c>
      <c r="L171" s="66">
        <v>404.5</v>
      </c>
      <c r="M171" s="66">
        <v>6.7</v>
      </c>
    </row>
    <row r="172" spans="1:13">
      <c r="A172" s="66" t="s">
        <v>372</v>
      </c>
      <c r="B172" s="66">
        <v>404.74</v>
      </c>
      <c r="C172" s="66">
        <v>401.99</v>
      </c>
      <c r="D172" s="66">
        <v>6.67</v>
      </c>
      <c r="F172" s="66">
        <v>5</v>
      </c>
      <c r="G172" s="66">
        <v>9</v>
      </c>
      <c r="H172" s="66">
        <v>2022</v>
      </c>
      <c r="J172" s="67">
        <v>44809</v>
      </c>
      <c r="K172" s="66">
        <v>404.7</v>
      </c>
      <c r="L172" s="66">
        <v>402</v>
      </c>
      <c r="M172" s="66">
        <v>6.7</v>
      </c>
    </row>
    <row r="173" spans="1:13">
      <c r="A173" s="66" t="s">
        <v>373</v>
      </c>
      <c r="B173" s="66">
        <v>404.8</v>
      </c>
      <c r="C173" s="66">
        <v>401.97</v>
      </c>
      <c r="D173" s="66">
        <v>6.65</v>
      </c>
      <c r="F173" s="66">
        <v>6</v>
      </c>
      <c r="G173" s="66">
        <v>9</v>
      </c>
      <c r="H173" s="66">
        <v>2022</v>
      </c>
      <c r="J173" s="67">
        <v>44810</v>
      </c>
      <c r="K173" s="66">
        <v>404.8</v>
      </c>
      <c r="L173" s="66">
        <v>402</v>
      </c>
      <c r="M173" s="66">
        <v>6.7</v>
      </c>
    </row>
    <row r="174" spans="1:13">
      <c r="A174" s="66" t="s">
        <v>374</v>
      </c>
      <c r="B174" s="66">
        <v>404.9</v>
      </c>
      <c r="C174" s="66">
        <v>400.93</v>
      </c>
      <c r="D174" s="66">
        <v>6.63</v>
      </c>
      <c r="F174" s="66">
        <v>7</v>
      </c>
      <c r="G174" s="66">
        <v>9</v>
      </c>
      <c r="H174" s="66">
        <v>2022</v>
      </c>
      <c r="J174" s="67">
        <v>44811</v>
      </c>
      <c r="K174" s="66">
        <v>404.9</v>
      </c>
      <c r="L174" s="66">
        <v>400.9</v>
      </c>
      <c r="M174" s="66">
        <v>6.6</v>
      </c>
    </row>
    <row r="175" spans="1:13">
      <c r="A175" s="66" t="s">
        <v>375</v>
      </c>
      <c r="B175" s="66">
        <v>405.11</v>
      </c>
      <c r="C175" s="66">
        <v>405.47</v>
      </c>
      <c r="D175" s="66">
        <v>6.67</v>
      </c>
      <c r="F175" s="66">
        <v>8</v>
      </c>
      <c r="G175" s="66">
        <v>9</v>
      </c>
      <c r="H175" s="66">
        <v>2022</v>
      </c>
      <c r="J175" s="67">
        <v>44812</v>
      </c>
      <c r="K175" s="66">
        <v>405.1</v>
      </c>
      <c r="L175" s="66">
        <v>405.5</v>
      </c>
      <c r="M175" s="66">
        <v>6.7</v>
      </c>
    </row>
    <row r="176" spans="1:13">
      <c r="A176" s="66" t="s">
        <v>376</v>
      </c>
      <c r="B176" s="66">
        <v>405.32</v>
      </c>
      <c r="C176" s="66">
        <v>408.32</v>
      </c>
      <c r="D176" s="66">
        <v>6.72</v>
      </c>
      <c r="F176" s="66">
        <v>9</v>
      </c>
      <c r="G176" s="66">
        <v>9</v>
      </c>
      <c r="H176" s="66">
        <v>2022</v>
      </c>
      <c r="J176" s="67">
        <v>44813</v>
      </c>
      <c r="K176" s="66">
        <v>405.3</v>
      </c>
      <c r="L176" s="66">
        <v>408.3</v>
      </c>
      <c r="M176" s="66">
        <v>6.7</v>
      </c>
    </row>
    <row r="177" spans="1:13">
      <c r="A177" s="66" t="s">
        <v>377</v>
      </c>
      <c r="B177" s="66">
        <v>405.47</v>
      </c>
      <c r="C177" s="66">
        <v>411.11</v>
      </c>
      <c r="D177" s="66">
        <v>6.72</v>
      </c>
      <c r="F177" s="66">
        <v>12</v>
      </c>
      <c r="G177" s="66">
        <v>9</v>
      </c>
      <c r="H177" s="66">
        <v>2022</v>
      </c>
      <c r="J177" s="67">
        <v>44816</v>
      </c>
      <c r="K177" s="66">
        <v>405.5</v>
      </c>
      <c r="L177" s="66">
        <v>411.1</v>
      </c>
      <c r="M177" s="66">
        <v>6.7</v>
      </c>
    </row>
    <row r="178" spans="1:13">
      <c r="A178" s="66" t="s">
        <v>378</v>
      </c>
      <c r="B178" s="66">
        <v>405.71</v>
      </c>
      <c r="C178" s="66">
        <v>412.93</v>
      </c>
      <c r="D178" s="66">
        <v>6.77</v>
      </c>
      <c r="F178" s="66">
        <v>13</v>
      </c>
      <c r="G178" s="66">
        <v>9</v>
      </c>
      <c r="H178" s="66">
        <v>2022</v>
      </c>
      <c r="J178" s="67">
        <v>44817</v>
      </c>
      <c r="K178" s="66">
        <v>405.7</v>
      </c>
      <c r="L178" s="66">
        <v>412.9</v>
      </c>
      <c r="M178" s="66">
        <v>6.8</v>
      </c>
    </row>
    <row r="179" spans="1:13">
      <c r="A179" s="66" t="s">
        <v>379</v>
      </c>
      <c r="B179" s="66">
        <v>406.73</v>
      </c>
      <c r="C179" s="66">
        <v>407.01</v>
      </c>
      <c r="D179" s="66">
        <v>6.81</v>
      </c>
      <c r="F179" s="66">
        <v>14</v>
      </c>
      <c r="G179" s="66">
        <v>9</v>
      </c>
      <c r="H179" s="66">
        <v>2022</v>
      </c>
      <c r="J179" s="67">
        <v>44818</v>
      </c>
      <c r="K179" s="66">
        <v>406.7</v>
      </c>
      <c r="L179" s="66">
        <v>407</v>
      </c>
      <c r="M179" s="66">
        <v>6.8</v>
      </c>
    </row>
    <row r="180" spans="1:13">
      <c r="A180" s="66" t="s">
        <v>380</v>
      </c>
      <c r="B180" s="66">
        <v>411.14</v>
      </c>
      <c r="C180" s="66">
        <v>410.4</v>
      </c>
      <c r="D180" s="66">
        <v>6.89</v>
      </c>
      <c r="F180" s="66">
        <v>15</v>
      </c>
      <c r="G180" s="66">
        <v>9</v>
      </c>
      <c r="H180" s="66">
        <v>2022</v>
      </c>
      <c r="J180" s="67">
        <v>44819</v>
      </c>
      <c r="K180" s="66">
        <v>411.1</v>
      </c>
      <c r="L180" s="66">
        <v>410.4</v>
      </c>
      <c r="M180" s="66">
        <v>6.9</v>
      </c>
    </row>
    <row r="181" spans="1:13">
      <c r="A181" s="66" t="s">
        <v>381</v>
      </c>
      <c r="B181" s="66">
        <v>415.97</v>
      </c>
      <c r="C181" s="66">
        <v>415.35</v>
      </c>
      <c r="D181" s="66">
        <v>6.93</v>
      </c>
      <c r="F181" s="66">
        <v>16</v>
      </c>
      <c r="G181" s="66">
        <v>9</v>
      </c>
      <c r="H181" s="66">
        <v>2022</v>
      </c>
      <c r="J181" s="67">
        <v>44820</v>
      </c>
      <c r="K181" s="66">
        <v>416</v>
      </c>
      <c r="L181" s="66">
        <v>415.4</v>
      </c>
      <c r="M181" s="66">
        <v>6.9</v>
      </c>
    </row>
    <row r="182" spans="1:13">
      <c r="A182" s="66" t="s">
        <v>382</v>
      </c>
      <c r="B182" s="66">
        <v>418.3</v>
      </c>
      <c r="C182" s="66">
        <v>418.09</v>
      </c>
      <c r="D182" s="66">
        <v>6.96</v>
      </c>
      <c r="F182" s="66">
        <v>19</v>
      </c>
      <c r="G182" s="66">
        <v>9</v>
      </c>
      <c r="H182" s="66">
        <v>2022</v>
      </c>
      <c r="J182" s="67">
        <v>44823</v>
      </c>
      <c r="K182" s="66">
        <v>418.3</v>
      </c>
      <c r="L182" s="66">
        <v>418.1</v>
      </c>
      <c r="M182" s="66">
        <v>7</v>
      </c>
    </row>
    <row r="183" spans="1:13">
      <c r="A183" s="66" t="s">
        <v>383</v>
      </c>
      <c r="B183" s="66">
        <v>417.92</v>
      </c>
      <c r="C183" s="66">
        <v>418.13</v>
      </c>
      <c r="D183" s="66">
        <v>6.97</v>
      </c>
      <c r="F183" s="66">
        <v>20</v>
      </c>
      <c r="G183" s="66">
        <v>9</v>
      </c>
      <c r="H183" s="66">
        <v>2022</v>
      </c>
      <c r="J183" s="67">
        <v>44824</v>
      </c>
      <c r="K183" s="66">
        <v>417.9</v>
      </c>
      <c r="L183" s="66">
        <v>418.1</v>
      </c>
      <c r="M183" s="66">
        <v>7</v>
      </c>
    </row>
    <row r="184" spans="1:13">
      <c r="A184" s="66" t="s">
        <v>384</v>
      </c>
      <c r="B184" s="66">
        <v>418.04</v>
      </c>
      <c r="C184" s="66">
        <v>412.56</v>
      </c>
      <c r="D184" s="66">
        <v>7.02</v>
      </c>
      <c r="F184" s="66">
        <v>22</v>
      </c>
      <c r="G184" s="66">
        <v>9</v>
      </c>
      <c r="H184" s="66">
        <v>2022</v>
      </c>
      <c r="J184" s="67">
        <v>44826</v>
      </c>
      <c r="K184" s="66">
        <v>418</v>
      </c>
      <c r="L184" s="66">
        <v>412.6</v>
      </c>
      <c r="M184" s="66">
        <v>7</v>
      </c>
    </row>
    <row r="185" spans="1:13">
      <c r="A185" s="66" t="s">
        <v>385</v>
      </c>
      <c r="B185" s="66">
        <v>416.27</v>
      </c>
      <c r="C185" s="66">
        <v>406.03</v>
      </c>
      <c r="D185" s="66">
        <v>7.25</v>
      </c>
      <c r="F185" s="66">
        <v>23</v>
      </c>
      <c r="G185" s="66">
        <v>9</v>
      </c>
      <c r="H185" s="66">
        <v>2022</v>
      </c>
      <c r="J185" s="67">
        <v>44827</v>
      </c>
      <c r="K185" s="66">
        <v>416.3</v>
      </c>
      <c r="L185" s="66">
        <v>406</v>
      </c>
      <c r="M185" s="66">
        <v>7.3</v>
      </c>
    </row>
    <row r="186" spans="1:13">
      <c r="A186" s="66" t="s">
        <v>386</v>
      </c>
      <c r="B186" s="66">
        <v>413.06</v>
      </c>
      <c r="C186" s="66">
        <v>398.31</v>
      </c>
      <c r="D186" s="66">
        <v>7.14</v>
      </c>
      <c r="F186" s="66">
        <v>26</v>
      </c>
      <c r="G186" s="66">
        <v>9</v>
      </c>
      <c r="H186" s="66">
        <v>2022</v>
      </c>
      <c r="J186" s="67">
        <v>44830</v>
      </c>
      <c r="K186" s="66">
        <v>413.1</v>
      </c>
      <c r="L186" s="66">
        <v>398.3</v>
      </c>
      <c r="M186" s="66">
        <v>7.1</v>
      </c>
    </row>
    <row r="187" spans="1:13">
      <c r="A187" s="66" t="s">
        <v>387</v>
      </c>
      <c r="B187" s="66">
        <v>409.82</v>
      </c>
      <c r="C187" s="66">
        <v>394.53</v>
      </c>
      <c r="D187" s="66">
        <v>7.05</v>
      </c>
      <c r="F187" s="66">
        <v>27</v>
      </c>
      <c r="G187" s="66">
        <v>9</v>
      </c>
      <c r="H187" s="66">
        <v>2022</v>
      </c>
      <c r="J187" s="67">
        <v>44831</v>
      </c>
      <c r="K187" s="66">
        <v>409.8</v>
      </c>
      <c r="L187" s="66">
        <v>394.5</v>
      </c>
      <c r="M187" s="66">
        <v>7.1</v>
      </c>
    </row>
    <row r="188" spans="1:13">
      <c r="A188" s="66" t="s">
        <v>388</v>
      </c>
      <c r="B188" s="66">
        <v>408.04</v>
      </c>
      <c r="C188" s="66">
        <v>390.29</v>
      </c>
      <c r="D188" s="66">
        <v>6.99</v>
      </c>
      <c r="F188" s="66">
        <v>28</v>
      </c>
      <c r="G188" s="66">
        <v>9</v>
      </c>
      <c r="H188" s="66">
        <v>2022</v>
      </c>
      <c r="J188" s="67">
        <v>44832</v>
      </c>
      <c r="K188" s="66">
        <v>408</v>
      </c>
      <c r="L188" s="66">
        <v>390.3</v>
      </c>
      <c r="M188" s="66">
        <v>7</v>
      </c>
    </row>
    <row r="189" spans="1:13">
      <c r="A189" s="66" t="s">
        <v>389</v>
      </c>
      <c r="B189" s="66">
        <v>405.93</v>
      </c>
      <c r="C189" s="66">
        <v>394.24</v>
      </c>
      <c r="D189" s="66">
        <v>7.12</v>
      </c>
      <c r="F189" s="66">
        <v>29</v>
      </c>
      <c r="G189" s="66">
        <v>9</v>
      </c>
      <c r="H189" s="66">
        <v>2022</v>
      </c>
      <c r="J189" s="67">
        <v>44833</v>
      </c>
      <c r="K189" s="66">
        <v>405.9</v>
      </c>
      <c r="L189" s="66">
        <v>394.2</v>
      </c>
      <c r="M189" s="66">
        <v>7.1</v>
      </c>
    </row>
    <row r="190" spans="1:13">
      <c r="A190" s="66" t="s">
        <v>390</v>
      </c>
      <c r="B190" s="66">
        <v>405.65</v>
      </c>
      <c r="C190" s="66">
        <v>396.08</v>
      </c>
      <c r="D190" s="66">
        <v>7.57</v>
      </c>
      <c r="F190" s="66">
        <v>30</v>
      </c>
      <c r="G190" s="66">
        <v>9</v>
      </c>
      <c r="H190" s="66">
        <v>2022</v>
      </c>
      <c r="J190" s="67">
        <v>44834</v>
      </c>
      <c r="K190" s="66">
        <v>405.7</v>
      </c>
      <c r="L190" s="66">
        <v>396.1</v>
      </c>
      <c r="M190" s="66">
        <v>7.6</v>
      </c>
    </row>
    <row r="191" spans="1:13">
      <c r="A191" s="66" t="s">
        <v>391</v>
      </c>
      <c r="B191" s="66">
        <v>406.22</v>
      </c>
      <c r="C191" s="66">
        <v>397.24</v>
      </c>
      <c r="D191" s="66">
        <v>7.09</v>
      </c>
      <c r="F191" s="66">
        <v>3</v>
      </c>
      <c r="G191" s="66">
        <v>10</v>
      </c>
      <c r="H191" s="66">
        <v>2022</v>
      </c>
      <c r="J191" s="67">
        <v>44837</v>
      </c>
      <c r="K191" s="66">
        <v>406.2</v>
      </c>
      <c r="L191" s="66">
        <v>397.2</v>
      </c>
      <c r="M191" s="66">
        <v>7.1</v>
      </c>
    </row>
    <row r="192" spans="1:13">
      <c r="A192" s="66" t="s">
        <v>392</v>
      </c>
      <c r="B192" s="66">
        <v>406.49</v>
      </c>
      <c r="C192" s="66">
        <v>402.22</v>
      </c>
      <c r="D192" s="66">
        <v>6.9</v>
      </c>
      <c r="F192" s="66">
        <v>4</v>
      </c>
      <c r="G192" s="66">
        <v>10</v>
      </c>
      <c r="H192" s="66">
        <v>2022</v>
      </c>
      <c r="J192" s="67">
        <v>44838</v>
      </c>
      <c r="K192" s="66">
        <v>406.5</v>
      </c>
      <c r="L192" s="66">
        <v>402.2</v>
      </c>
      <c r="M192" s="66">
        <v>6.9</v>
      </c>
    </row>
    <row r="193" spans="1:13">
      <c r="A193" s="66" t="s">
        <v>393</v>
      </c>
      <c r="B193" s="66">
        <v>405.7</v>
      </c>
      <c r="C193" s="66">
        <v>402.62</v>
      </c>
      <c r="D193" s="66">
        <v>6.8</v>
      </c>
      <c r="F193" s="66">
        <v>5</v>
      </c>
      <c r="G193" s="66">
        <v>10</v>
      </c>
      <c r="H193" s="66">
        <v>2022</v>
      </c>
      <c r="J193" s="67">
        <v>44839</v>
      </c>
      <c r="K193" s="66">
        <v>405.7</v>
      </c>
      <c r="L193" s="66">
        <v>402.6</v>
      </c>
      <c r="M193" s="66">
        <v>6.8</v>
      </c>
    </row>
    <row r="194" spans="1:13">
      <c r="A194" s="66" t="s">
        <v>394</v>
      </c>
      <c r="B194" s="66">
        <v>405.46</v>
      </c>
      <c r="C194" s="66">
        <v>400.8</v>
      </c>
      <c r="D194" s="66">
        <v>6.7</v>
      </c>
      <c r="F194" s="66">
        <v>6</v>
      </c>
      <c r="G194" s="66">
        <v>10</v>
      </c>
      <c r="H194" s="66">
        <v>2022</v>
      </c>
      <c r="J194" s="67">
        <v>44840</v>
      </c>
      <c r="K194" s="66">
        <v>405.5</v>
      </c>
      <c r="L194" s="66">
        <v>400.8</v>
      </c>
      <c r="M194" s="66">
        <v>6.7</v>
      </c>
    </row>
    <row r="195" spans="1:13">
      <c r="A195" s="66" t="s">
        <v>395</v>
      </c>
      <c r="B195" s="66">
        <v>404.56</v>
      </c>
      <c r="C195" s="66">
        <v>396.27</v>
      </c>
      <c r="D195" s="66">
        <v>6.59</v>
      </c>
      <c r="F195" s="66">
        <v>7</v>
      </c>
      <c r="G195" s="66">
        <v>10</v>
      </c>
      <c r="H195" s="66">
        <v>2022</v>
      </c>
      <c r="J195" s="67">
        <v>44841</v>
      </c>
      <c r="K195" s="66">
        <v>404.6</v>
      </c>
      <c r="L195" s="66">
        <v>396.3</v>
      </c>
      <c r="M195" s="66">
        <v>6.6</v>
      </c>
    </row>
    <row r="196" spans="1:13">
      <c r="A196" s="66" t="s">
        <v>396</v>
      </c>
      <c r="B196" s="66">
        <v>404.3</v>
      </c>
      <c r="C196" s="66">
        <v>391.89</v>
      </c>
      <c r="D196" s="66">
        <v>6.51</v>
      </c>
      <c r="F196" s="66">
        <v>10</v>
      </c>
      <c r="G196" s="66">
        <v>10</v>
      </c>
      <c r="H196" s="66">
        <v>2022</v>
      </c>
      <c r="J196" s="67">
        <v>44844</v>
      </c>
      <c r="K196" s="66">
        <v>404.3</v>
      </c>
      <c r="L196" s="66">
        <v>391.9</v>
      </c>
      <c r="M196" s="66">
        <v>6.5</v>
      </c>
    </row>
    <row r="197" spans="1:13">
      <c r="A197" s="66" t="s">
        <v>397</v>
      </c>
      <c r="B197" s="66">
        <v>404.02</v>
      </c>
      <c r="C197" s="66">
        <v>392.67</v>
      </c>
      <c r="D197" s="66">
        <v>6.33</v>
      </c>
      <c r="F197" s="66">
        <v>11</v>
      </c>
      <c r="G197" s="66">
        <v>10</v>
      </c>
      <c r="H197" s="66">
        <v>2022</v>
      </c>
      <c r="J197" s="67">
        <v>44845</v>
      </c>
      <c r="K197" s="66">
        <v>404</v>
      </c>
      <c r="L197" s="66">
        <v>392.7</v>
      </c>
      <c r="M197" s="66">
        <v>6.3</v>
      </c>
    </row>
    <row r="198" spans="1:13">
      <c r="A198" s="66" t="s">
        <v>398</v>
      </c>
      <c r="B198" s="66">
        <v>403.73</v>
      </c>
      <c r="C198" s="66">
        <v>392.3</v>
      </c>
      <c r="D198" s="66">
        <v>6.23</v>
      </c>
      <c r="F198" s="66">
        <v>12</v>
      </c>
      <c r="G198" s="66">
        <v>10</v>
      </c>
      <c r="H198" s="66">
        <v>2022</v>
      </c>
      <c r="J198" s="67">
        <v>44846</v>
      </c>
      <c r="K198" s="66">
        <v>403.7</v>
      </c>
      <c r="L198" s="66">
        <v>392.3</v>
      </c>
      <c r="M198" s="66">
        <v>6.2</v>
      </c>
    </row>
    <row r="199" spans="1:13">
      <c r="A199" s="66" t="s">
        <v>399</v>
      </c>
      <c r="B199" s="66">
        <v>403.91</v>
      </c>
      <c r="C199" s="66">
        <v>392.76</v>
      </c>
      <c r="D199" s="66">
        <v>6.36</v>
      </c>
      <c r="F199" s="66">
        <v>13</v>
      </c>
      <c r="G199" s="66">
        <v>10</v>
      </c>
      <c r="H199" s="66">
        <v>2022</v>
      </c>
      <c r="J199" s="67">
        <v>44847</v>
      </c>
      <c r="K199" s="66">
        <v>403.9</v>
      </c>
      <c r="L199" s="66">
        <v>392.8</v>
      </c>
      <c r="M199" s="66">
        <v>6.4</v>
      </c>
    </row>
    <row r="200" spans="1:13">
      <c r="A200" s="66" t="s">
        <v>400</v>
      </c>
      <c r="B200" s="66">
        <v>403.94</v>
      </c>
      <c r="C200" s="66">
        <v>393.11</v>
      </c>
      <c r="D200" s="66">
        <v>6.41</v>
      </c>
      <c r="F200" s="66">
        <v>14</v>
      </c>
      <c r="G200" s="66">
        <v>10</v>
      </c>
      <c r="H200" s="66">
        <v>2022</v>
      </c>
      <c r="J200" s="67">
        <v>44848</v>
      </c>
      <c r="K200" s="66">
        <v>403.9</v>
      </c>
      <c r="L200" s="66">
        <v>393.1</v>
      </c>
      <c r="M200" s="66">
        <v>6.4</v>
      </c>
    </row>
    <row r="201" spans="1:13">
      <c r="A201" s="66" t="s">
        <v>401</v>
      </c>
      <c r="B201" s="66">
        <v>404.13</v>
      </c>
      <c r="C201" s="66">
        <v>393.99</v>
      </c>
      <c r="D201" s="66">
        <v>6.54</v>
      </c>
      <c r="F201" s="66">
        <v>17</v>
      </c>
      <c r="G201" s="66">
        <v>10</v>
      </c>
      <c r="H201" s="66">
        <v>2022</v>
      </c>
      <c r="J201" s="67">
        <v>44851</v>
      </c>
      <c r="K201" s="66">
        <v>404.1</v>
      </c>
      <c r="L201" s="66">
        <v>394</v>
      </c>
      <c r="M201" s="66">
        <v>6.5</v>
      </c>
    </row>
    <row r="202" spans="1:13">
      <c r="A202" s="66" t="s">
        <v>402</v>
      </c>
      <c r="B202" s="66">
        <v>403.96</v>
      </c>
      <c r="C202" s="66">
        <v>396.73</v>
      </c>
      <c r="D202" s="66">
        <v>6.56</v>
      </c>
      <c r="F202" s="66">
        <v>18</v>
      </c>
      <c r="G202" s="66">
        <v>10</v>
      </c>
      <c r="H202" s="66">
        <v>2022</v>
      </c>
      <c r="J202" s="67">
        <v>44852</v>
      </c>
      <c r="K202" s="66">
        <v>404</v>
      </c>
      <c r="L202" s="66">
        <v>396.7</v>
      </c>
      <c r="M202" s="66">
        <v>6.6</v>
      </c>
    </row>
    <row r="203" spans="1:13">
      <c r="A203" s="66" t="s">
        <v>403</v>
      </c>
      <c r="B203" s="66">
        <v>403.99</v>
      </c>
      <c r="C203" s="66">
        <v>395.14</v>
      </c>
      <c r="D203" s="66">
        <v>6.58</v>
      </c>
      <c r="F203" s="66">
        <v>19</v>
      </c>
      <c r="G203" s="66">
        <v>10</v>
      </c>
      <c r="H203" s="66">
        <v>2022</v>
      </c>
      <c r="J203" s="67">
        <v>44853</v>
      </c>
      <c r="K203" s="66">
        <v>404</v>
      </c>
      <c r="L203" s="66">
        <v>395.1</v>
      </c>
      <c r="M203" s="66">
        <v>6.6</v>
      </c>
    </row>
    <row r="204" spans="1:13">
      <c r="A204" s="66" t="s">
        <v>404</v>
      </c>
      <c r="B204" s="66">
        <v>403.59</v>
      </c>
      <c r="C204" s="66">
        <v>395.76</v>
      </c>
      <c r="D204" s="66">
        <v>6.57</v>
      </c>
      <c r="F204" s="66">
        <v>20</v>
      </c>
      <c r="G204" s="66">
        <v>10</v>
      </c>
      <c r="H204" s="66">
        <v>2022</v>
      </c>
      <c r="J204" s="67">
        <v>44854</v>
      </c>
      <c r="K204" s="66">
        <v>403.6</v>
      </c>
      <c r="L204" s="66">
        <v>395.8</v>
      </c>
      <c r="M204" s="66">
        <v>6.6</v>
      </c>
    </row>
    <row r="205" spans="1:13">
      <c r="A205" s="66" t="s">
        <v>405</v>
      </c>
      <c r="B205" s="66">
        <v>403.01</v>
      </c>
      <c r="C205" s="66">
        <v>392.85</v>
      </c>
      <c r="D205" s="66">
        <v>6.6</v>
      </c>
      <c r="F205" s="66">
        <v>21</v>
      </c>
      <c r="G205" s="66">
        <v>10</v>
      </c>
      <c r="H205" s="66">
        <v>2022</v>
      </c>
      <c r="J205" s="67">
        <v>44855</v>
      </c>
      <c r="K205" s="66">
        <v>403</v>
      </c>
      <c r="L205" s="66">
        <v>392.9</v>
      </c>
      <c r="M205" s="66">
        <v>6.6</v>
      </c>
    </row>
    <row r="206" spans="1:13">
      <c r="A206" s="66" t="s">
        <v>406</v>
      </c>
      <c r="B206" s="66">
        <v>402.33</v>
      </c>
      <c r="C206" s="66">
        <v>395.09</v>
      </c>
      <c r="D206" s="66">
        <v>6.59</v>
      </c>
      <c r="F206" s="66">
        <v>24</v>
      </c>
      <c r="G206" s="66">
        <v>10</v>
      </c>
      <c r="H206" s="66">
        <v>2022</v>
      </c>
      <c r="J206" s="67">
        <v>44858</v>
      </c>
      <c r="K206" s="66">
        <v>402.3</v>
      </c>
      <c r="L206" s="66">
        <v>395.1</v>
      </c>
      <c r="M206" s="66">
        <v>6.6</v>
      </c>
    </row>
    <row r="207" spans="1:13">
      <c r="A207" s="66" t="s">
        <v>407</v>
      </c>
      <c r="B207" s="66">
        <v>400.91</v>
      </c>
      <c r="C207" s="66">
        <v>395.26</v>
      </c>
      <c r="D207" s="66">
        <v>6.53</v>
      </c>
      <c r="F207" s="66">
        <v>25</v>
      </c>
      <c r="G207" s="66">
        <v>10</v>
      </c>
      <c r="H207" s="66">
        <v>2022</v>
      </c>
      <c r="J207" s="67">
        <v>44859</v>
      </c>
      <c r="K207" s="66">
        <v>400.9</v>
      </c>
      <c r="L207" s="66">
        <v>395.3</v>
      </c>
      <c r="M207" s="66">
        <v>6.5</v>
      </c>
    </row>
    <row r="208" spans="1:13">
      <c r="A208" s="66" t="s">
        <v>408</v>
      </c>
      <c r="B208" s="66">
        <v>399.38</v>
      </c>
      <c r="C208" s="66">
        <v>400.3</v>
      </c>
      <c r="D208" s="66">
        <v>6.51</v>
      </c>
      <c r="F208" s="66">
        <v>26</v>
      </c>
      <c r="G208" s="66">
        <v>10</v>
      </c>
      <c r="H208" s="66">
        <v>2022</v>
      </c>
      <c r="J208" s="67">
        <v>44860</v>
      </c>
      <c r="K208" s="66">
        <v>399.4</v>
      </c>
      <c r="L208" s="66">
        <v>400.3</v>
      </c>
      <c r="M208" s="66">
        <v>6.5</v>
      </c>
    </row>
    <row r="209" spans="1:13">
      <c r="A209" s="66" t="s">
        <v>409</v>
      </c>
      <c r="B209" s="66">
        <v>396.7</v>
      </c>
      <c r="C209" s="66">
        <v>398.17</v>
      </c>
      <c r="D209" s="66">
        <v>6.47</v>
      </c>
      <c r="F209" s="66">
        <v>27</v>
      </c>
      <c r="G209" s="66">
        <v>10</v>
      </c>
      <c r="H209" s="66">
        <v>2022</v>
      </c>
      <c r="J209" s="67">
        <v>44861</v>
      </c>
      <c r="K209" s="66">
        <v>396.7</v>
      </c>
      <c r="L209" s="66">
        <v>398.2</v>
      </c>
      <c r="M209" s="66">
        <v>6.5</v>
      </c>
    </row>
    <row r="210" spans="1:13">
      <c r="A210" s="66" t="s">
        <v>410</v>
      </c>
      <c r="B210" s="66">
        <v>395.53</v>
      </c>
      <c r="C210" s="66">
        <v>393.43</v>
      </c>
      <c r="D210" s="66">
        <v>6.42</v>
      </c>
      <c r="F210" s="66">
        <v>28</v>
      </c>
      <c r="G210" s="66">
        <v>10</v>
      </c>
      <c r="H210" s="66">
        <v>2022</v>
      </c>
      <c r="J210" s="67">
        <v>44862</v>
      </c>
      <c r="K210" s="66">
        <v>395.5</v>
      </c>
      <c r="L210" s="66">
        <v>393.4</v>
      </c>
      <c r="M210" s="66">
        <v>6.4</v>
      </c>
    </row>
    <row r="211" spans="1:13">
      <c r="A211" s="66" t="s">
        <v>411</v>
      </c>
      <c r="B211" s="66">
        <v>395.4</v>
      </c>
      <c r="C211" s="66">
        <v>392.83</v>
      </c>
      <c r="D211" s="66">
        <v>6.41</v>
      </c>
      <c r="F211" s="66">
        <v>31</v>
      </c>
      <c r="G211" s="66">
        <v>10</v>
      </c>
      <c r="H211" s="66">
        <v>2022</v>
      </c>
      <c r="J211" s="67">
        <v>44865</v>
      </c>
      <c r="K211" s="66">
        <v>395.4</v>
      </c>
      <c r="L211" s="66">
        <v>392.8</v>
      </c>
      <c r="M211" s="66">
        <v>6.4</v>
      </c>
    </row>
    <row r="212" spans="1:13">
      <c r="A212" s="66" t="s">
        <v>412</v>
      </c>
      <c r="B212" s="66">
        <v>395.19</v>
      </c>
      <c r="C212" s="66">
        <v>392.58</v>
      </c>
      <c r="D212" s="66">
        <v>6.45</v>
      </c>
      <c r="F212" s="66">
        <v>1</v>
      </c>
      <c r="G212" s="66">
        <v>11</v>
      </c>
      <c r="H212" s="66">
        <v>2022</v>
      </c>
      <c r="J212" s="67">
        <v>44866</v>
      </c>
      <c r="K212" s="66">
        <v>395.2</v>
      </c>
      <c r="L212" s="66">
        <v>392.6</v>
      </c>
      <c r="M212" s="66">
        <v>6.5</v>
      </c>
    </row>
    <row r="213" spans="1:13">
      <c r="A213" s="66" t="s">
        <v>413</v>
      </c>
      <c r="B213" s="66">
        <v>395.37</v>
      </c>
      <c r="C213" s="66">
        <v>391.42</v>
      </c>
      <c r="D213" s="66">
        <v>6.42</v>
      </c>
      <c r="F213" s="66">
        <v>2</v>
      </c>
      <c r="G213" s="66">
        <v>11</v>
      </c>
      <c r="H213" s="66">
        <v>2022</v>
      </c>
      <c r="J213" s="67">
        <v>44867</v>
      </c>
      <c r="K213" s="66">
        <v>395.4</v>
      </c>
      <c r="L213" s="66">
        <v>391.4</v>
      </c>
      <c r="M213" s="66">
        <v>6.4</v>
      </c>
    </row>
    <row r="214" spans="1:13">
      <c r="A214" s="66" t="s">
        <v>414</v>
      </c>
      <c r="B214" s="66">
        <v>395.34</v>
      </c>
      <c r="C214" s="66">
        <v>385.18</v>
      </c>
      <c r="D214" s="66">
        <v>6.36</v>
      </c>
      <c r="F214" s="66">
        <v>3</v>
      </c>
      <c r="G214" s="66">
        <v>11</v>
      </c>
      <c r="H214" s="66">
        <v>2022</v>
      </c>
      <c r="J214" s="67">
        <v>44868</v>
      </c>
      <c r="K214" s="66">
        <v>395.3</v>
      </c>
      <c r="L214" s="66">
        <v>385.2</v>
      </c>
      <c r="M214" s="66">
        <v>6.4</v>
      </c>
    </row>
    <row r="215" spans="1:13">
      <c r="A215" s="66" t="s">
        <v>415</v>
      </c>
      <c r="B215" s="66">
        <v>395.52</v>
      </c>
      <c r="C215" s="66">
        <v>387.25</v>
      </c>
      <c r="D215" s="66">
        <v>6.37</v>
      </c>
      <c r="F215" s="66">
        <v>4</v>
      </c>
      <c r="G215" s="66">
        <v>11</v>
      </c>
      <c r="H215" s="66">
        <v>2022</v>
      </c>
      <c r="J215" s="67">
        <v>44869</v>
      </c>
      <c r="K215" s="66">
        <v>395.5</v>
      </c>
      <c r="L215" s="66">
        <v>387.3</v>
      </c>
      <c r="M215" s="66">
        <v>6.4</v>
      </c>
    </row>
    <row r="216" spans="1:13">
      <c r="A216" s="66" t="s">
        <v>416</v>
      </c>
      <c r="B216" s="66">
        <v>395.94</v>
      </c>
      <c r="C216" s="66">
        <v>395.27</v>
      </c>
      <c r="D216" s="66">
        <v>6.37</v>
      </c>
      <c r="F216" s="66">
        <v>7</v>
      </c>
      <c r="G216" s="66">
        <v>11</v>
      </c>
      <c r="H216" s="66">
        <v>2022</v>
      </c>
      <c r="J216" s="67">
        <v>44872</v>
      </c>
      <c r="K216" s="66">
        <v>395.9</v>
      </c>
      <c r="L216" s="66">
        <v>395.3</v>
      </c>
      <c r="M216" s="66">
        <v>6.4</v>
      </c>
    </row>
    <row r="217" spans="1:13">
      <c r="A217" s="66" t="s">
        <v>417</v>
      </c>
      <c r="B217" s="66">
        <v>396.21</v>
      </c>
      <c r="C217" s="66">
        <v>395.93</v>
      </c>
      <c r="D217" s="66">
        <v>6.5</v>
      </c>
      <c r="F217" s="66">
        <v>8</v>
      </c>
      <c r="G217" s="66">
        <v>11</v>
      </c>
      <c r="H217" s="66">
        <v>2022</v>
      </c>
      <c r="J217" s="67">
        <v>44873</v>
      </c>
      <c r="K217" s="66">
        <v>396.2</v>
      </c>
      <c r="L217" s="66">
        <v>395.9</v>
      </c>
      <c r="M217" s="66">
        <v>6.5</v>
      </c>
    </row>
    <row r="218" spans="1:13">
      <c r="A218" s="66" t="s">
        <v>418</v>
      </c>
      <c r="B218" s="66">
        <v>394.66</v>
      </c>
      <c r="C218" s="66">
        <v>396.55</v>
      </c>
      <c r="D218" s="66">
        <v>6.46</v>
      </c>
      <c r="F218" s="66">
        <v>9</v>
      </c>
      <c r="G218" s="66">
        <v>11</v>
      </c>
      <c r="H218" s="66">
        <v>2022</v>
      </c>
      <c r="J218" s="67">
        <v>44874</v>
      </c>
      <c r="K218" s="66">
        <v>394.7</v>
      </c>
      <c r="L218" s="66">
        <v>396.6</v>
      </c>
      <c r="M218" s="66">
        <v>6.5</v>
      </c>
    </row>
    <row r="219" spans="1:13">
      <c r="A219" s="66" t="s">
        <v>419</v>
      </c>
      <c r="B219" s="66">
        <v>395.27</v>
      </c>
      <c r="C219" s="66">
        <v>393.25</v>
      </c>
      <c r="D219" s="66">
        <v>6.47</v>
      </c>
      <c r="F219" s="66">
        <v>10</v>
      </c>
      <c r="G219" s="66">
        <v>11</v>
      </c>
      <c r="H219" s="66">
        <v>2022</v>
      </c>
      <c r="J219" s="67">
        <v>44875</v>
      </c>
      <c r="K219" s="66">
        <v>395.3</v>
      </c>
      <c r="L219" s="66">
        <v>393.3</v>
      </c>
      <c r="M219" s="66">
        <v>6.5</v>
      </c>
    </row>
    <row r="220" spans="1:13">
      <c r="A220" s="66" t="s">
        <v>420</v>
      </c>
      <c r="B220" s="66">
        <v>396.12</v>
      </c>
      <c r="C220" s="66">
        <v>406.42</v>
      </c>
      <c r="D220" s="66">
        <v>6.59</v>
      </c>
      <c r="F220" s="66">
        <v>11</v>
      </c>
      <c r="G220" s="66">
        <v>11</v>
      </c>
      <c r="H220" s="66">
        <v>2022</v>
      </c>
      <c r="J220" s="67">
        <v>44876</v>
      </c>
      <c r="K220" s="66">
        <v>396.1</v>
      </c>
      <c r="L220" s="66">
        <v>406.4</v>
      </c>
      <c r="M220" s="66">
        <v>6.6</v>
      </c>
    </row>
    <row r="221" spans="1:13">
      <c r="A221" s="66" t="s">
        <v>421</v>
      </c>
      <c r="B221" s="66">
        <v>395.93</v>
      </c>
      <c r="C221" s="66">
        <v>407.45</v>
      </c>
      <c r="D221" s="66">
        <v>6.56</v>
      </c>
      <c r="F221" s="66">
        <v>14</v>
      </c>
      <c r="G221" s="66">
        <v>11</v>
      </c>
      <c r="H221" s="66">
        <v>2022</v>
      </c>
      <c r="J221" s="67">
        <v>44879</v>
      </c>
      <c r="K221" s="66">
        <v>395.9</v>
      </c>
      <c r="L221" s="66">
        <v>407.5</v>
      </c>
      <c r="M221" s="66">
        <v>6.6</v>
      </c>
    </row>
    <row r="222" spans="1:13">
      <c r="A222" s="66" t="s">
        <v>422</v>
      </c>
      <c r="B222" s="66">
        <v>395.83</v>
      </c>
      <c r="C222" s="66">
        <v>412.93</v>
      </c>
      <c r="D222" s="66">
        <v>6.57</v>
      </c>
      <c r="F222" s="66">
        <v>15</v>
      </c>
      <c r="G222" s="66">
        <v>11</v>
      </c>
      <c r="H222" s="66">
        <v>2022</v>
      </c>
      <c r="J222" s="67">
        <v>44880</v>
      </c>
      <c r="K222" s="66">
        <v>395.8</v>
      </c>
      <c r="L222" s="66">
        <v>412.9</v>
      </c>
      <c r="M222" s="66">
        <v>6.6</v>
      </c>
    </row>
    <row r="223" spans="1:13">
      <c r="A223" s="66" t="s">
        <v>423</v>
      </c>
      <c r="B223" s="66">
        <v>395.15</v>
      </c>
      <c r="C223" s="66">
        <v>412.06</v>
      </c>
      <c r="D223" s="66">
        <v>6.55</v>
      </c>
      <c r="F223" s="66">
        <v>16</v>
      </c>
      <c r="G223" s="66">
        <v>11</v>
      </c>
      <c r="H223" s="66">
        <v>2022</v>
      </c>
      <c r="J223" s="67">
        <v>44881</v>
      </c>
      <c r="K223" s="66">
        <v>395.2</v>
      </c>
      <c r="L223" s="66">
        <v>412.1</v>
      </c>
      <c r="M223" s="66">
        <v>6.6</v>
      </c>
    </row>
    <row r="224" spans="1:13">
      <c r="A224" s="66" t="s">
        <v>424</v>
      </c>
      <c r="B224" s="66">
        <v>395.53</v>
      </c>
      <c r="C224" s="66">
        <v>408.98</v>
      </c>
      <c r="D224" s="66">
        <v>6.55</v>
      </c>
      <c r="F224" s="66">
        <v>17</v>
      </c>
      <c r="G224" s="66">
        <v>11</v>
      </c>
      <c r="H224" s="66">
        <v>2022</v>
      </c>
      <c r="J224" s="67">
        <v>44882</v>
      </c>
      <c r="K224" s="66">
        <v>395.5</v>
      </c>
      <c r="L224" s="66">
        <v>409</v>
      </c>
      <c r="M224" s="66">
        <v>6.6</v>
      </c>
    </row>
    <row r="225" spans="1:13">
      <c r="A225" s="66" t="s">
        <v>425</v>
      </c>
      <c r="B225" s="66">
        <v>395.19</v>
      </c>
      <c r="C225" s="66">
        <v>409.81</v>
      </c>
      <c r="D225" s="66">
        <v>6.55</v>
      </c>
      <c r="F225" s="66">
        <v>18</v>
      </c>
      <c r="G225" s="66">
        <v>11</v>
      </c>
      <c r="H225" s="66">
        <v>2022</v>
      </c>
      <c r="J225" s="67">
        <v>44883</v>
      </c>
      <c r="K225" s="66">
        <v>395.2</v>
      </c>
      <c r="L225" s="66">
        <v>409.8</v>
      </c>
      <c r="M225" s="66">
        <v>6.6</v>
      </c>
    </row>
    <row r="226" spans="1:13">
      <c r="A226" s="66" t="s">
        <v>426</v>
      </c>
      <c r="B226" s="66">
        <v>395.18</v>
      </c>
      <c r="C226" s="66">
        <v>404.51</v>
      </c>
      <c r="D226" s="66">
        <v>6.51</v>
      </c>
      <c r="F226" s="66">
        <v>21</v>
      </c>
      <c r="G226" s="66">
        <v>11</v>
      </c>
      <c r="H226" s="66">
        <v>2022</v>
      </c>
      <c r="J226" s="67">
        <v>44886</v>
      </c>
      <c r="K226" s="66">
        <v>395.2</v>
      </c>
      <c r="L226" s="66">
        <v>404.5</v>
      </c>
      <c r="M226" s="66">
        <v>6.5</v>
      </c>
    </row>
    <row r="227" spans="1:13">
      <c r="A227" s="66" t="s">
        <v>427</v>
      </c>
      <c r="B227" s="66">
        <v>394.79</v>
      </c>
      <c r="C227" s="66">
        <v>405.96</v>
      </c>
      <c r="D227" s="66">
        <v>6.51</v>
      </c>
      <c r="F227" s="66">
        <v>22</v>
      </c>
      <c r="G227" s="66">
        <v>11</v>
      </c>
      <c r="H227" s="66">
        <v>2022</v>
      </c>
      <c r="J227" s="67">
        <v>44887</v>
      </c>
      <c r="K227" s="66">
        <v>394.8</v>
      </c>
      <c r="L227" s="66">
        <v>406</v>
      </c>
      <c r="M227" s="66">
        <v>6.5</v>
      </c>
    </row>
    <row r="228" spans="1:13">
      <c r="A228" s="66" t="s">
        <v>428</v>
      </c>
      <c r="B228" s="66">
        <v>394.93</v>
      </c>
      <c r="C228" s="66">
        <v>407.21</v>
      </c>
      <c r="D228" s="66">
        <v>6.53</v>
      </c>
      <c r="F228" s="66">
        <v>23</v>
      </c>
      <c r="G228" s="66">
        <v>11</v>
      </c>
      <c r="H228" s="66">
        <v>2022</v>
      </c>
      <c r="J228" s="67">
        <v>44888</v>
      </c>
      <c r="K228" s="66">
        <v>394.9</v>
      </c>
      <c r="L228" s="66">
        <v>407.2</v>
      </c>
      <c r="M228" s="66">
        <v>6.5</v>
      </c>
    </row>
    <row r="229" spans="1:13">
      <c r="A229" s="66" t="s">
        <v>429</v>
      </c>
      <c r="B229" s="66">
        <v>395.29</v>
      </c>
      <c r="C229" s="66">
        <v>411.34</v>
      </c>
      <c r="D229" s="66">
        <v>6.55</v>
      </c>
      <c r="F229" s="66">
        <v>24</v>
      </c>
      <c r="G229" s="66">
        <v>11</v>
      </c>
      <c r="H229" s="66">
        <v>2022</v>
      </c>
      <c r="J229" s="67">
        <v>44889</v>
      </c>
      <c r="K229" s="66">
        <v>395.3</v>
      </c>
      <c r="L229" s="66">
        <v>411.3</v>
      </c>
      <c r="M229" s="66">
        <v>6.6</v>
      </c>
    </row>
    <row r="230" spans="1:13">
      <c r="A230" s="66" t="s">
        <v>430</v>
      </c>
      <c r="B230" s="66">
        <v>395.05</v>
      </c>
      <c r="C230" s="66">
        <v>411.29</v>
      </c>
      <c r="D230" s="66">
        <v>6.53</v>
      </c>
      <c r="F230" s="66">
        <v>25</v>
      </c>
      <c r="G230" s="66">
        <v>11</v>
      </c>
      <c r="H230" s="66">
        <v>2022</v>
      </c>
      <c r="J230" s="67">
        <v>44890</v>
      </c>
      <c r="K230" s="66">
        <v>395.1</v>
      </c>
      <c r="L230" s="66">
        <v>411.3</v>
      </c>
      <c r="M230" s="66">
        <v>6.5</v>
      </c>
    </row>
    <row r="231" spans="1:13">
      <c r="A231" s="66" t="s">
        <v>431</v>
      </c>
      <c r="B231" s="66">
        <v>395.92</v>
      </c>
      <c r="C231" s="66">
        <v>414.65</v>
      </c>
      <c r="D231" s="66">
        <v>6.52</v>
      </c>
      <c r="F231" s="66">
        <v>28</v>
      </c>
      <c r="G231" s="66">
        <v>11</v>
      </c>
      <c r="H231" s="66">
        <v>2022</v>
      </c>
      <c r="J231" s="67">
        <v>44893</v>
      </c>
      <c r="K231" s="66">
        <v>395.9</v>
      </c>
      <c r="L231" s="66">
        <v>414.7</v>
      </c>
      <c r="M231" s="66">
        <v>6.5</v>
      </c>
    </row>
    <row r="232" spans="1:13">
      <c r="A232" s="66" t="s">
        <v>432</v>
      </c>
      <c r="B232" s="66">
        <v>395.12</v>
      </c>
      <c r="C232" s="66">
        <v>410.25</v>
      </c>
      <c r="D232" s="66">
        <v>6.49</v>
      </c>
      <c r="F232" s="66">
        <v>29</v>
      </c>
      <c r="G232" s="66">
        <v>11</v>
      </c>
      <c r="H232" s="66">
        <v>2022</v>
      </c>
      <c r="J232" s="67">
        <v>44894</v>
      </c>
      <c r="K232" s="66">
        <v>395.1</v>
      </c>
      <c r="L232" s="66">
        <v>410.3</v>
      </c>
      <c r="M232" s="66">
        <v>6.5</v>
      </c>
    </row>
    <row r="233" spans="1:13">
      <c r="A233" s="66" t="s">
        <v>433</v>
      </c>
      <c r="B233" s="66">
        <v>394.87</v>
      </c>
      <c r="C233" s="66">
        <v>408.89</v>
      </c>
      <c r="D233" s="66">
        <v>6.49</v>
      </c>
      <c r="F233" s="66">
        <v>30</v>
      </c>
      <c r="G233" s="66">
        <v>11</v>
      </c>
      <c r="H233" s="66">
        <v>2022</v>
      </c>
      <c r="J233" s="67">
        <v>44895</v>
      </c>
      <c r="K233" s="66">
        <v>394.9</v>
      </c>
      <c r="L233" s="66">
        <v>408.9</v>
      </c>
      <c r="M233" s="66">
        <v>6.5</v>
      </c>
    </row>
    <row r="234" spans="1:13">
      <c r="A234" s="66" t="s">
        <v>434</v>
      </c>
      <c r="B234" s="66">
        <v>395.35</v>
      </c>
      <c r="C234" s="66">
        <v>411.92</v>
      </c>
      <c r="D234" s="66">
        <v>6.46</v>
      </c>
      <c r="F234" s="66">
        <v>1</v>
      </c>
      <c r="G234" s="66">
        <v>12</v>
      </c>
      <c r="H234" s="66">
        <v>2022</v>
      </c>
      <c r="J234" s="67">
        <v>44896</v>
      </c>
      <c r="K234" s="66">
        <v>395.4</v>
      </c>
      <c r="L234" s="66">
        <v>411.9</v>
      </c>
      <c r="M234" s="66">
        <v>6.5</v>
      </c>
    </row>
    <row r="235" spans="1:13">
      <c r="A235" s="66" t="s">
        <v>435</v>
      </c>
      <c r="B235" s="66">
        <v>395.2</v>
      </c>
      <c r="C235" s="66">
        <v>416.07</v>
      </c>
      <c r="D235" s="66">
        <v>6.39</v>
      </c>
      <c r="F235" s="66">
        <v>2</v>
      </c>
      <c r="G235" s="66">
        <v>12</v>
      </c>
      <c r="H235" s="66">
        <v>2022</v>
      </c>
      <c r="J235" s="67">
        <v>44897</v>
      </c>
      <c r="K235" s="66">
        <v>395.2</v>
      </c>
      <c r="L235" s="66">
        <v>416.1</v>
      </c>
      <c r="M235" s="66">
        <v>6.4</v>
      </c>
    </row>
    <row r="236" spans="1:13">
      <c r="A236" s="66" t="s">
        <v>436</v>
      </c>
      <c r="B236" s="66">
        <v>395.91</v>
      </c>
      <c r="C236" s="66">
        <v>417.09</v>
      </c>
      <c r="D236" s="66">
        <v>6.36</v>
      </c>
      <c r="F236" s="66">
        <v>5</v>
      </c>
      <c r="G236" s="66">
        <v>12</v>
      </c>
      <c r="H236" s="66">
        <v>2022</v>
      </c>
      <c r="J236" s="67">
        <v>44900</v>
      </c>
      <c r="K236" s="66">
        <v>395.9</v>
      </c>
      <c r="L236" s="66">
        <v>417.1</v>
      </c>
      <c r="M236" s="66">
        <v>6.4</v>
      </c>
    </row>
    <row r="237" spans="1:13">
      <c r="A237" s="66" t="s">
        <v>437</v>
      </c>
      <c r="B237" s="66">
        <v>395.59</v>
      </c>
      <c r="C237" s="66">
        <v>415.41</v>
      </c>
      <c r="D237" s="66">
        <v>6.28</v>
      </c>
      <c r="F237" s="66">
        <v>6</v>
      </c>
      <c r="G237" s="66">
        <v>12</v>
      </c>
      <c r="H237" s="66">
        <v>2022</v>
      </c>
      <c r="J237" s="67">
        <v>44901</v>
      </c>
      <c r="K237" s="66">
        <v>395.6</v>
      </c>
      <c r="L237" s="66">
        <v>415.4</v>
      </c>
      <c r="M237" s="66">
        <v>6.3</v>
      </c>
    </row>
    <row r="238" spans="1:13">
      <c r="A238" s="66" t="s">
        <v>438</v>
      </c>
      <c r="B238" s="66">
        <v>395.72</v>
      </c>
      <c r="C238" s="66">
        <v>415.43</v>
      </c>
      <c r="D238" s="66">
        <v>6.29</v>
      </c>
      <c r="F238" s="66">
        <v>7</v>
      </c>
      <c r="G238" s="66">
        <v>12</v>
      </c>
      <c r="H238" s="66">
        <v>2022</v>
      </c>
      <c r="J238" s="67">
        <v>44902</v>
      </c>
      <c r="K238" s="66">
        <v>395.7</v>
      </c>
      <c r="L238" s="66">
        <v>415.4</v>
      </c>
      <c r="M238" s="66">
        <v>6.3</v>
      </c>
    </row>
    <row r="239" spans="1:13">
      <c r="A239" s="66" t="s">
        <v>439</v>
      </c>
      <c r="B239" s="66">
        <v>395.15</v>
      </c>
      <c r="C239" s="66">
        <v>415.38</v>
      </c>
      <c r="D239" s="66">
        <v>6.32</v>
      </c>
      <c r="F239" s="66">
        <v>8</v>
      </c>
      <c r="G239" s="66">
        <v>12</v>
      </c>
      <c r="H239" s="66">
        <v>2022</v>
      </c>
      <c r="J239" s="67">
        <v>44903</v>
      </c>
      <c r="K239" s="66">
        <v>395.2</v>
      </c>
      <c r="L239" s="66">
        <v>415.4</v>
      </c>
      <c r="M239" s="66">
        <v>6.3</v>
      </c>
    </row>
    <row r="240" spans="1:13">
      <c r="A240" s="66" t="s">
        <v>440</v>
      </c>
      <c r="B240" s="66">
        <v>395.3</v>
      </c>
      <c r="C240" s="66">
        <v>417.56</v>
      </c>
      <c r="D240" s="66">
        <v>6.33</v>
      </c>
      <c r="F240" s="66">
        <v>9</v>
      </c>
      <c r="G240" s="66">
        <v>12</v>
      </c>
      <c r="H240" s="66">
        <v>2022</v>
      </c>
      <c r="J240" s="67">
        <v>44904</v>
      </c>
      <c r="K240" s="66">
        <v>395.3</v>
      </c>
      <c r="L240" s="66">
        <v>417.6</v>
      </c>
      <c r="M240" s="66">
        <v>6.3</v>
      </c>
    </row>
    <row r="241" spans="1:13">
      <c r="A241" s="66" t="s">
        <v>441</v>
      </c>
      <c r="B241" s="66">
        <v>395.53</v>
      </c>
      <c r="C241" s="66">
        <v>417.8</v>
      </c>
      <c r="D241" s="66">
        <v>6.29</v>
      </c>
      <c r="F241" s="66">
        <v>12</v>
      </c>
      <c r="G241" s="66">
        <v>12</v>
      </c>
      <c r="H241" s="66">
        <v>2022</v>
      </c>
      <c r="J241" s="67">
        <v>44907</v>
      </c>
      <c r="K241" s="66">
        <v>395.5</v>
      </c>
      <c r="L241" s="66">
        <v>417.8</v>
      </c>
      <c r="M241" s="66">
        <v>6.3</v>
      </c>
    </row>
    <row r="242" spans="1:13">
      <c r="A242" s="66" t="s">
        <v>442</v>
      </c>
      <c r="B242" s="66">
        <v>395.07</v>
      </c>
      <c r="C242" s="66">
        <v>417.31</v>
      </c>
      <c r="D242" s="66">
        <v>6.25</v>
      </c>
      <c r="F242" s="66">
        <v>13</v>
      </c>
      <c r="G242" s="66">
        <v>12</v>
      </c>
      <c r="H242" s="66">
        <v>2022</v>
      </c>
      <c r="J242" s="67">
        <v>44908</v>
      </c>
      <c r="K242" s="66">
        <v>395.1</v>
      </c>
      <c r="L242" s="66">
        <v>417.3</v>
      </c>
      <c r="M242" s="66">
        <v>6.3</v>
      </c>
    </row>
    <row r="243" spans="1:13">
      <c r="A243" s="66" t="s">
        <v>443</v>
      </c>
      <c r="B243" s="66">
        <v>394.13</v>
      </c>
      <c r="C243" s="66">
        <v>420.34</v>
      </c>
      <c r="D243" s="66">
        <v>6.21</v>
      </c>
      <c r="F243" s="66">
        <v>14</v>
      </c>
      <c r="G243" s="66">
        <v>12</v>
      </c>
      <c r="H243" s="66">
        <v>2022</v>
      </c>
      <c r="J243" s="67">
        <v>44909</v>
      </c>
      <c r="K243" s="66">
        <v>394.1</v>
      </c>
      <c r="L243" s="66">
        <v>420.3</v>
      </c>
      <c r="M243" s="66">
        <v>6.2</v>
      </c>
    </row>
    <row r="244" spans="1:13">
      <c r="A244" s="66" t="s">
        <v>444</v>
      </c>
      <c r="B244" s="66">
        <v>394.26</v>
      </c>
      <c r="C244" s="66">
        <v>418.51</v>
      </c>
      <c r="D244" s="66">
        <v>6.13</v>
      </c>
      <c r="F244" s="66">
        <v>15</v>
      </c>
      <c r="G244" s="66">
        <v>12</v>
      </c>
      <c r="H244" s="66">
        <v>2022</v>
      </c>
      <c r="J244" s="67">
        <v>44910</v>
      </c>
      <c r="K244" s="66">
        <v>394.3</v>
      </c>
      <c r="L244" s="66">
        <v>418.5</v>
      </c>
      <c r="M244" s="66">
        <v>6.1</v>
      </c>
    </row>
    <row r="245" spans="1:13">
      <c r="A245" s="66" t="s">
        <v>445</v>
      </c>
      <c r="B245" s="66">
        <v>394.45</v>
      </c>
      <c r="C245" s="66">
        <v>418.95</v>
      </c>
      <c r="D245" s="66">
        <v>6.1</v>
      </c>
      <c r="F245" s="66">
        <v>16</v>
      </c>
      <c r="G245" s="66">
        <v>12</v>
      </c>
      <c r="H245" s="66">
        <v>2022</v>
      </c>
      <c r="J245" s="67">
        <v>44911</v>
      </c>
      <c r="K245" s="66">
        <v>394.5</v>
      </c>
      <c r="L245" s="66">
        <v>419</v>
      </c>
      <c r="M245" s="66">
        <v>6.1</v>
      </c>
    </row>
    <row r="246" spans="1:13">
      <c r="A246" s="66" t="s">
        <v>446</v>
      </c>
      <c r="B246" s="66">
        <v>394.29</v>
      </c>
      <c r="C246" s="66">
        <v>418.66</v>
      </c>
      <c r="D246" s="66">
        <v>5.92</v>
      </c>
      <c r="F246" s="66">
        <v>19</v>
      </c>
      <c r="G246" s="66">
        <v>12</v>
      </c>
      <c r="H246" s="66">
        <v>2022</v>
      </c>
      <c r="J246" s="67">
        <v>44914</v>
      </c>
      <c r="K246" s="66">
        <v>394.3</v>
      </c>
      <c r="L246" s="66">
        <v>418.7</v>
      </c>
      <c r="M246" s="66">
        <v>5.9</v>
      </c>
    </row>
    <row r="247" spans="1:13">
      <c r="A247" s="66" t="s">
        <v>447</v>
      </c>
      <c r="B247" s="66">
        <v>393.73</v>
      </c>
      <c r="C247" s="66">
        <v>418.5</v>
      </c>
      <c r="D247" s="66">
        <v>5.72</v>
      </c>
      <c r="F247" s="66">
        <v>20</v>
      </c>
      <c r="G247" s="66">
        <v>12</v>
      </c>
      <c r="H247" s="66">
        <v>2022</v>
      </c>
      <c r="J247" s="67">
        <v>44915</v>
      </c>
      <c r="K247" s="66">
        <v>393.7</v>
      </c>
      <c r="L247" s="66">
        <v>418.5</v>
      </c>
      <c r="M247" s="66">
        <v>5.7</v>
      </c>
    </row>
    <row r="248" spans="1:13">
      <c r="A248" s="66" t="s">
        <v>448</v>
      </c>
      <c r="B248" s="66">
        <v>393.97</v>
      </c>
      <c r="C248" s="66">
        <v>418.2</v>
      </c>
      <c r="D248" s="66">
        <v>5.58</v>
      </c>
      <c r="F248" s="66">
        <v>21</v>
      </c>
      <c r="G248" s="66">
        <v>12</v>
      </c>
      <c r="H248" s="66">
        <v>2022</v>
      </c>
      <c r="J248" s="67">
        <v>44916</v>
      </c>
      <c r="K248" s="66">
        <v>394</v>
      </c>
      <c r="L248" s="66">
        <v>418.2</v>
      </c>
      <c r="M248" s="66">
        <v>5.6</v>
      </c>
    </row>
    <row r="249" spans="1:13">
      <c r="A249" s="66" t="s">
        <v>449</v>
      </c>
      <c r="B249" s="66">
        <v>394.07</v>
      </c>
      <c r="C249" s="66">
        <v>418.74</v>
      </c>
      <c r="D249" s="66">
        <v>5.45</v>
      </c>
      <c r="F249" s="66">
        <v>22</v>
      </c>
      <c r="G249" s="66">
        <v>12</v>
      </c>
      <c r="H249" s="66">
        <v>2022</v>
      </c>
      <c r="J249" s="67">
        <v>44917</v>
      </c>
      <c r="K249" s="66">
        <v>394.1</v>
      </c>
      <c r="L249" s="66">
        <v>418.7</v>
      </c>
      <c r="M249" s="66">
        <v>5.5</v>
      </c>
    </row>
    <row r="250" spans="1:13">
      <c r="A250" s="66" t="s">
        <v>450</v>
      </c>
      <c r="B250" s="66">
        <v>393.81</v>
      </c>
      <c r="C250" s="66">
        <v>418.19</v>
      </c>
      <c r="D250" s="66">
        <v>5.79</v>
      </c>
      <c r="F250" s="66">
        <v>23</v>
      </c>
      <c r="G250" s="66">
        <v>12</v>
      </c>
      <c r="H250" s="66">
        <v>2022</v>
      </c>
      <c r="J250" s="67">
        <v>44918</v>
      </c>
      <c r="K250" s="66">
        <v>393.8</v>
      </c>
      <c r="L250" s="66">
        <v>418.2</v>
      </c>
      <c r="M250" s="66">
        <v>5.8</v>
      </c>
    </row>
    <row r="251" spans="1:13">
      <c r="A251" s="66" t="s">
        <v>451</v>
      </c>
      <c r="B251" s="66">
        <v>394.49</v>
      </c>
      <c r="C251" s="66">
        <v>419.07</v>
      </c>
      <c r="D251" s="66">
        <v>5.76</v>
      </c>
      <c r="F251" s="66">
        <v>26</v>
      </c>
      <c r="G251" s="66">
        <v>12</v>
      </c>
      <c r="H251" s="66">
        <v>2022</v>
      </c>
      <c r="J251" s="67">
        <v>44921</v>
      </c>
      <c r="K251" s="66">
        <v>394.5</v>
      </c>
      <c r="L251" s="66">
        <v>419.1</v>
      </c>
      <c r="M251" s="66">
        <v>5.8</v>
      </c>
    </row>
    <row r="252" spans="1:13">
      <c r="A252" s="66" t="s">
        <v>452</v>
      </c>
      <c r="B252" s="66">
        <v>393.6</v>
      </c>
      <c r="C252" s="66">
        <v>419.81</v>
      </c>
      <c r="D252" s="66">
        <v>5.61</v>
      </c>
      <c r="F252" s="66">
        <v>27</v>
      </c>
      <c r="G252" s="66">
        <v>12</v>
      </c>
      <c r="H252" s="66">
        <v>2022</v>
      </c>
      <c r="J252" s="67">
        <v>44922</v>
      </c>
      <c r="K252" s="66">
        <v>393.6</v>
      </c>
      <c r="L252" s="66">
        <v>419.8</v>
      </c>
      <c r="M252" s="66">
        <v>5.6</v>
      </c>
    </row>
    <row r="253" spans="1:13">
      <c r="A253" s="66" t="s">
        <v>453</v>
      </c>
      <c r="B253" s="66">
        <v>393.27</v>
      </c>
      <c r="C253" s="66">
        <v>418.12</v>
      </c>
      <c r="D253" s="66">
        <v>5.51</v>
      </c>
      <c r="F253" s="66">
        <v>28</v>
      </c>
      <c r="G253" s="66">
        <v>12</v>
      </c>
      <c r="H253" s="66">
        <v>2022</v>
      </c>
      <c r="J253" s="67">
        <v>44923</v>
      </c>
      <c r="K253" s="66">
        <v>393.3</v>
      </c>
      <c r="L253" s="66">
        <v>418.1</v>
      </c>
      <c r="M253" s="66">
        <v>5.5</v>
      </c>
    </row>
    <row r="254" spans="1:13">
      <c r="A254" s="66" t="s">
        <v>454</v>
      </c>
      <c r="B254" s="66">
        <v>393.41</v>
      </c>
      <c r="C254" s="66">
        <v>418.43</v>
      </c>
      <c r="D254" s="66">
        <v>5.45</v>
      </c>
      <c r="F254" s="66">
        <v>29</v>
      </c>
      <c r="G254" s="66">
        <v>12</v>
      </c>
      <c r="H254" s="66">
        <v>2022</v>
      </c>
      <c r="J254" s="67">
        <v>44924</v>
      </c>
      <c r="K254" s="66">
        <v>393.4</v>
      </c>
      <c r="L254" s="66">
        <v>418.4</v>
      </c>
      <c r="M254" s="66">
        <v>5.5</v>
      </c>
    </row>
    <row r="255" spans="1:13">
      <c r="A255" s="66" t="s">
        <v>455</v>
      </c>
      <c r="B255" s="66">
        <v>393.57</v>
      </c>
      <c r="C255" s="66">
        <v>420.06</v>
      </c>
      <c r="D255" s="66">
        <v>5.59</v>
      </c>
      <c r="F255" s="66">
        <v>30</v>
      </c>
      <c r="G255" s="66">
        <v>12</v>
      </c>
      <c r="H255" s="66">
        <v>2022</v>
      </c>
      <c r="J255" s="67">
        <v>44925</v>
      </c>
      <c r="K255" s="66">
        <v>393.6</v>
      </c>
      <c r="L255" s="66">
        <v>420.1</v>
      </c>
      <c r="M255" s="66">
        <v>5.6</v>
      </c>
    </row>
    <row r="256" spans="1:13">
      <c r="A256" s="66" t="s">
        <v>456</v>
      </c>
      <c r="B256" s="66">
        <v>394.69</v>
      </c>
      <c r="C256" s="66">
        <v>415.61</v>
      </c>
      <c r="D256" s="66">
        <v>5.57</v>
      </c>
      <c r="F256" s="66">
        <v>3</v>
      </c>
      <c r="G256" s="66">
        <v>1</v>
      </c>
      <c r="H256" s="66">
        <v>2023</v>
      </c>
      <c r="J256" s="67">
        <v>44929</v>
      </c>
      <c r="K256" s="66">
        <v>394.7</v>
      </c>
      <c r="L256" s="66">
        <v>415.6</v>
      </c>
      <c r="M256" s="66">
        <v>5.6</v>
      </c>
    </row>
    <row r="257" spans="1:13">
      <c r="A257" s="66" t="s">
        <v>457</v>
      </c>
      <c r="B257" s="66">
        <v>394.49</v>
      </c>
      <c r="C257" s="66">
        <v>418.95</v>
      </c>
      <c r="D257" s="66">
        <v>5.51</v>
      </c>
      <c r="F257" s="66">
        <v>4</v>
      </c>
      <c r="G257" s="66">
        <v>1</v>
      </c>
      <c r="H257" s="66">
        <v>2023</v>
      </c>
      <c r="J257" s="67">
        <v>44930</v>
      </c>
      <c r="K257" s="66">
        <v>394.5</v>
      </c>
      <c r="L257" s="66">
        <v>419</v>
      </c>
      <c r="M257" s="66">
        <v>5.5</v>
      </c>
    </row>
    <row r="258" spans="1:13">
      <c r="A258" s="66" t="s">
        <v>458</v>
      </c>
      <c r="B258" s="66">
        <v>394.78</v>
      </c>
      <c r="C258" s="66">
        <v>419.18</v>
      </c>
      <c r="D258" s="66">
        <v>5.49</v>
      </c>
      <c r="F258" s="66">
        <v>5</v>
      </c>
      <c r="G258" s="66">
        <v>1</v>
      </c>
      <c r="H258" s="66">
        <v>2023</v>
      </c>
      <c r="J258" s="67">
        <v>44931</v>
      </c>
      <c r="K258" s="66">
        <v>394.8</v>
      </c>
      <c r="L258" s="66">
        <v>419.2</v>
      </c>
      <c r="M258" s="66">
        <v>5.5</v>
      </c>
    </row>
    <row r="259" spans="1:13">
      <c r="A259" s="66" t="s">
        <v>459</v>
      </c>
      <c r="B259" s="66">
        <v>394.93</v>
      </c>
      <c r="C259" s="66">
        <v>421.43</v>
      </c>
      <c r="D259" s="66">
        <v>5.65</v>
      </c>
      <c r="F259" s="66">
        <v>9</v>
      </c>
      <c r="G259" s="66">
        <v>1</v>
      </c>
      <c r="H259" s="66">
        <v>2023</v>
      </c>
      <c r="J259" s="67">
        <v>44935</v>
      </c>
      <c r="K259" s="66">
        <v>394.9</v>
      </c>
      <c r="L259" s="66">
        <v>421.4</v>
      </c>
      <c r="M259" s="66">
        <v>5.7</v>
      </c>
    </row>
    <row r="260" spans="1:13">
      <c r="A260" s="66" t="s">
        <v>460</v>
      </c>
      <c r="B260" s="66">
        <v>395.13</v>
      </c>
      <c r="C260" s="66">
        <v>424.21</v>
      </c>
      <c r="D260" s="66">
        <v>5.68</v>
      </c>
      <c r="F260" s="66">
        <v>10</v>
      </c>
      <c r="G260" s="66">
        <v>1</v>
      </c>
      <c r="H260" s="66">
        <v>2023</v>
      </c>
      <c r="J260" s="67">
        <v>44936</v>
      </c>
      <c r="K260" s="66">
        <v>395.1</v>
      </c>
      <c r="L260" s="66">
        <v>424.2</v>
      </c>
      <c r="M260" s="66">
        <v>5.7</v>
      </c>
    </row>
    <row r="261" spans="1:13">
      <c r="A261" s="66" t="s">
        <v>461</v>
      </c>
      <c r="B261" s="66">
        <v>395.96</v>
      </c>
      <c r="C261" s="66">
        <v>425.58</v>
      </c>
      <c r="D261" s="66">
        <v>5.76</v>
      </c>
      <c r="F261" s="66">
        <v>11</v>
      </c>
      <c r="G261" s="66">
        <v>1</v>
      </c>
      <c r="H261" s="66">
        <v>2023</v>
      </c>
      <c r="J261" s="67">
        <v>44937</v>
      </c>
      <c r="K261" s="66">
        <v>396</v>
      </c>
      <c r="L261" s="66">
        <v>425.6</v>
      </c>
      <c r="M261" s="66">
        <v>5.8</v>
      </c>
    </row>
    <row r="262" spans="1:13">
      <c r="A262" s="66" t="s">
        <v>462</v>
      </c>
      <c r="B262" s="66">
        <v>396.31</v>
      </c>
      <c r="C262" s="66">
        <v>426.43</v>
      </c>
      <c r="D262" s="66">
        <v>5.85</v>
      </c>
      <c r="F262" s="66">
        <v>12</v>
      </c>
      <c r="G262" s="66">
        <v>1</v>
      </c>
      <c r="H262" s="66">
        <v>2023</v>
      </c>
      <c r="J262" s="67">
        <v>44938</v>
      </c>
      <c r="K262" s="66">
        <v>396.3</v>
      </c>
      <c r="L262" s="66">
        <v>426.4</v>
      </c>
      <c r="M262" s="66">
        <v>5.9</v>
      </c>
    </row>
    <row r="263" spans="1:13">
      <c r="A263" s="66" t="s">
        <v>463</v>
      </c>
      <c r="B263" s="66">
        <v>396.56</v>
      </c>
      <c r="C263" s="66">
        <v>429.91</v>
      </c>
      <c r="D263" s="66">
        <v>5.88</v>
      </c>
      <c r="F263" s="66">
        <v>13</v>
      </c>
      <c r="G263" s="66">
        <v>1</v>
      </c>
      <c r="H263" s="66">
        <v>2023</v>
      </c>
      <c r="J263" s="67">
        <v>44939</v>
      </c>
      <c r="K263" s="66">
        <v>396.6</v>
      </c>
      <c r="L263" s="66">
        <v>429.9</v>
      </c>
      <c r="M263" s="66">
        <v>5.9</v>
      </c>
    </row>
    <row r="264" spans="1:13">
      <c r="A264" s="66" t="s">
        <v>464</v>
      </c>
      <c r="B264" s="66">
        <v>396.8</v>
      </c>
      <c r="C264" s="66">
        <v>429.77</v>
      </c>
      <c r="D264" s="66">
        <v>5.8</v>
      </c>
      <c r="F264" s="66">
        <v>16</v>
      </c>
      <c r="G264" s="66">
        <v>1</v>
      </c>
      <c r="H264" s="66">
        <v>2023</v>
      </c>
      <c r="J264" s="67">
        <v>44942</v>
      </c>
      <c r="K264" s="66">
        <v>396.8</v>
      </c>
      <c r="L264" s="66">
        <v>429.8</v>
      </c>
      <c r="M264" s="66">
        <v>5.8</v>
      </c>
    </row>
    <row r="265" spans="1:13">
      <c r="A265" s="66" t="s">
        <v>465</v>
      </c>
      <c r="B265" s="66">
        <v>396.84</v>
      </c>
      <c r="C265" s="66">
        <v>429.5</v>
      </c>
      <c r="D265" s="66">
        <v>5.78</v>
      </c>
      <c r="F265" s="66">
        <v>17</v>
      </c>
      <c r="G265" s="66">
        <v>1</v>
      </c>
      <c r="H265" s="66">
        <v>2023</v>
      </c>
      <c r="J265" s="67">
        <v>44943</v>
      </c>
      <c r="K265" s="66">
        <v>396.8</v>
      </c>
      <c r="L265" s="66">
        <v>429.5</v>
      </c>
      <c r="M265" s="66">
        <v>5.8</v>
      </c>
    </row>
    <row r="266" spans="1:13">
      <c r="A266" s="66" t="s">
        <v>466</v>
      </c>
      <c r="B266" s="66">
        <v>396.36</v>
      </c>
      <c r="C266" s="66">
        <v>430.09</v>
      </c>
      <c r="D266" s="66">
        <v>5.76</v>
      </c>
      <c r="F266" s="66">
        <v>18</v>
      </c>
      <c r="G266" s="66">
        <v>1</v>
      </c>
      <c r="H266" s="66">
        <v>2023</v>
      </c>
      <c r="J266" s="67">
        <v>44944</v>
      </c>
      <c r="K266" s="66">
        <v>396.4</v>
      </c>
      <c r="L266" s="66">
        <v>430.1</v>
      </c>
      <c r="M266" s="66">
        <v>5.8</v>
      </c>
    </row>
    <row r="267" spans="1:13">
      <c r="A267" s="66" t="s">
        <v>467</v>
      </c>
      <c r="B267" s="66">
        <v>396.37</v>
      </c>
      <c r="C267" s="66">
        <v>429.23</v>
      </c>
      <c r="D267" s="66">
        <v>5.76</v>
      </c>
      <c r="F267" s="66">
        <v>19</v>
      </c>
      <c r="G267" s="66">
        <v>1</v>
      </c>
      <c r="H267" s="66">
        <v>2023</v>
      </c>
      <c r="J267" s="67">
        <v>44945</v>
      </c>
      <c r="K267" s="66">
        <v>396.4</v>
      </c>
      <c r="L267" s="66">
        <v>429.2</v>
      </c>
      <c r="M267" s="66">
        <v>5.8</v>
      </c>
    </row>
    <row r="268" spans="1:13">
      <c r="A268" s="66" t="s">
        <v>468</v>
      </c>
      <c r="B268" s="66">
        <v>396.25</v>
      </c>
      <c r="C268" s="66">
        <v>429.54</v>
      </c>
      <c r="D268" s="66">
        <v>5.77</v>
      </c>
      <c r="F268" s="66">
        <v>20</v>
      </c>
      <c r="G268" s="66">
        <v>1</v>
      </c>
      <c r="H268" s="66">
        <v>2023</v>
      </c>
      <c r="J268" s="67">
        <v>44946</v>
      </c>
      <c r="K268" s="66">
        <v>396.3</v>
      </c>
      <c r="L268" s="66">
        <v>429.5</v>
      </c>
      <c r="M268" s="66">
        <v>5.8</v>
      </c>
    </row>
    <row r="269" spans="1:13">
      <c r="A269" s="66" t="s">
        <v>469</v>
      </c>
      <c r="B269" s="66">
        <v>396.66</v>
      </c>
      <c r="C269" s="66">
        <v>432.44</v>
      </c>
      <c r="D269" s="66">
        <v>5.78</v>
      </c>
      <c r="F269" s="66">
        <v>23</v>
      </c>
      <c r="G269" s="66">
        <v>1</v>
      </c>
      <c r="H269" s="66">
        <v>2023</v>
      </c>
      <c r="J269" s="67">
        <v>44949</v>
      </c>
      <c r="K269" s="66">
        <v>396.7</v>
      </c>
      <c r="L269" s="66">
        <v>432.4</v>
      </c>
      <c r="M269" s="66">
        <v>5.8</v>
      </c>
    </row>
    <row r="270" spans="1:13">
      <c r="A270" s="66" t="s">
        <v>470</v>
      </c>
      <c r="B270" s="66">
        <v>396.4</v>
      </c>
      <c r="C270" s="66">
        <v>430.53</v>
      </c>
      <c r="D270" s="66">
        <v>5.77</v>
      </c>
      <c r="F270" s="66">
        <v>24</v>
      </c>
      <c r="G270" s="66">
        <v>1</v>
      </c>
      <c r="H270" s="66">
        <v>2023</v>
      </c>
      <c r="J270" s="67">
        <v>44950</v>
      </c>
      <c r="K270" s="66">
        <v>396.4</v>
      </c>
      <c r="L270" s="66">
        <v>430.5</v>
      </c>
      <c r="M270" s="66">
        <v>5.8</v>
      </c>
    </row>
    <row r="271" spans="1:13">
      <c r="A271" s="66" t="s">
        <v>471</v>
      </c>
      <c r="B271" s="66">
        <v>396.02</v>
      </c>
      <c r="C271" s="66">
        <v>430.32</v>
      </c>
      <c r="D271" s="66">
        <v>5.73</v>
      </c>
      <c r="F271" s="66">
        <v>25</v>
      </c>
      <c r="G271" s="66">
        <v>1</v>
      </c>
      <c r="H271" s="66">
        <v>2023</v>
      </c>
      <c r="J271" s="67">
        <v>44951</v>
      </c>
      <c r="K271" s="66">
        <v>396</v>
      </c>
      <c r="L271" s="66">
        <v>430.3</v>
      </c>
      <c r="M271" s="66">
        <v>5.7</v>
      </c>
    </row>
    <row r="272" spans="1:13">
      <c r="A272" s="66" t="s">
        <v>472</v>
      </c>
      <c r="B272" s="66">
        <v>395.65</v>
      </c>
      <c r="C272" s="66">
        <v>431.46</v>
      </c>
      <c r="D272" s="66">
        <v>5.73</v>
      </c>
      <c r="F272" s="66">
        <v>26</v>
      </c>
      <c r="G272" s="66">
        <v>1</v>
      </c>
      <c r="H272" s="66">
        <v>2023</v>
      </c>
      <c r="J272" s="67">
        <v>44952</v>
      </c>
      <c r="K272" s="66">
        <v>395.7</v>
      </c>
      <c r="L272" s="66">
        <v>431.5</v>
      </c>
      <c r="M272" s="66">
        <v>5.7</v>
      </c>
    </row>
    <row r="273" spans="1:13">
      <c r="A273" s="66" t="s">
        <v>473</v>
      </c>
      <c r="B273" s="66">
        <v>396.02</v>
      </c>
      <c r="C273" s="66">
        <v>431.27</v>
      </c>
      <c r="D273" s="66">
        <v>5.71</v>
      </c>
      <c r="F273" s="66">
        <v>27</v>
      </c>
      <c r="G273" s="66">
        <v>1</v>
      </c>
      <c r="H273" s="66">
        <v>2023</v>
      </c>
      <c r="J273" s="67">
        <v>44953</v>
      </c>
      <c r="K273" s="66">
        <v>396</v>
      </c>
      <c r="L273" s="66">
        <v>431.3</v>
      </c>
      <c r="M273" s="66">
        <v>5.7</v>
      </c>
    </row>
    <row r="274" spans="1:13">
      <c r="A274" s="66" t="s">
        <v>474</v>
      </c>
      <c r="B274" s="66">
        <v>395.88</v>
      </c>
      <c r="C274" s="66">
        <v>431.87</v>
      </c>
      <c r="D274" s="66">
        <v>5.69</v>
      </c>
      <c r="F274" s="66">
        <v>30</v>
      </c>
      <c r="G274" s="66">
        <v>1</v>
      </c>
      <c r="H274" s="66">
        <v>2023</v>
      </c>
      <c r="J274" s="67">
        <v>44956</v>
      </c>
      <c r="K274" s="66">
        <v>395.9</v>
      </c>
      <c r="L274" s="66">
        <v>431.9</v>
      </c>
      <c r="M274" s="66">
        <v>5.7</v>
      </c>
    </row>
    <row r="275" spans="1:13">
      <c r="A275" s="66" t="s">
        <v>475</v>
      </c>
      <c r="B275" s="66">
        <v>395.67</v>
      </c>
      <c r="C275" s="66">
        <v>428.27</v>
      </c>
      <c r="D275" s="66">
        <v>5.61</v>
      </c>
      <c r="F275" s="66">
        <v>31</v>
      </c>
      <c r="G275" s="66">
        <v>1</v>
      </c>
      <c r="H275" s="66">
        <v>2023</v>
      </c>
      <c r="J275" s="67">
        <v>44957</v>
      </c>
      <c r="K275" s="66">
        <v>395.7</v>
      </c>
      <c r="L275" s="66">
        <v>428.3</v>
      </c>
      <c r="M275" s="66">
        <v>5.6</v>
      </c>
    </row>
    <row r="276" spans="1:13">
      <c r="A276" s="66" t="s">
        <v>476</v>
      </c>
      <c r="B276" s="66">
        <v>395.74</v>
      </c>
      <c r="C276" s="66">
        <v>430.96</v>
      </c>
      <c r="D276" s="66">
        <v>5.65</v>
      </c>
      <c r="F276" s="66">
        <v>1</v>
      </c>
      <c r="G276" s="66">
        <v>2</v>
      </c>
      <c r="H276" s="66">
        <v>2023</v>
      </c>
      <c r="J276" s="67">
        <v>44958</v>
      </c>
      <c r="K276" s="66">
        <v>395.7</v>
      </c>
      <c r="L276" s="66">
        <v>431</v>
      </c>
      <c r="M276" s="66">
        <v>5.7</v>
      </c>
    </row>
    <row r="277" spans="1:13">
      <c r="A277" s="66" t="s">
        <v>477</v>
      </c>
      <c r="B277" s="66">
        <v>396.04</v>
      </c>
      <c r="C277" s="66">
        <v>434.97</v>
      </c>
      <c r="D277" s="66">
        <v>5.65</v>
      </c>
      <c r="F277" s="66">
        <v>2</v>
      </c>
      <c r="G277" s="66">
        <v>2</v>
      </c>
      <c r="H277" s="66">
        <v>2023</v>
      </c>
      <c r="J277" s="67">
        <v>44959</v>
      </c>
      <c r="K277" s="66">
        <v>396</v>
      </c>
      <c r="L277" s="66">
        <v>435</v>
      </c>
      <c r="M277" s="66">
        <v>5.7</v>
      </c>
    </row>
    <row r="278" spans="1:13">
      <c r="A278" s="66" t="s">
        <v>478</v>
      </c>
      <c r="B278" s="66">
        <v>396.48</v>
      </c>
      <c r="C278" s="66">
        <v>433.59</v>
      </c>
      <c r="D278" s="66">
        <v>5.63</v>
      </c>
      <c r="F278" s="66">
        <v>3</v>
      </c>
      <c r="G278" s="66">
        <v>2</v>
      </c>
      <c r="H278" s="66">
        <v>2023</v>
      </c>
      <c r="J278" s="67">
        <v>44960</v>
      </c>
      <c r="K278" s="66">
        <v>396.5</v>
      </c>
      <c r="L278" s="66">
        <v>433.6</v>
      </c>
      <c r="M278" s="66">
        <v>5.6</v>
      </c>
    </row>
    <row r="279" spans="1:13">
      <c r="A279" s="66" t="s">
        <v>479</v>
      </c>
      <c r="B279" s="66">
        <v>396.62</v>
      </c>
      <c r="C279" s="66">
        <v>426.96</v>
      </c>
      <c r="D279" s="66">
        <v>5.61</v>
      </c>
      <c r="F279" s="66">
        <v>6</v>
      </c>
      <c r="G279" s="66">
        <v>2</v>
      </c>
      <c r="H279" s="66">
        <v>2023</v>
      </c>
      <c r="J279" s="67">
        <v>44963</v>
      </c>
      <c r="K279" s="66">
        <v>396.6</v>
      </c>
      <c r="L279" s="66">
        <v>427</v>
      </c>
      <c r="M279" s="66">
        <v>5.6</v>
      </c>
    </row>
    <row r="280" spans="1:13">
      <c r="A280" s="66" t="s">
        <v>480</v>
      </c>
      <c r="B280" s="66">
        <v>395.88</v>
      </c>
      <c r="C280" s="66">
        <v>424.11</v>
      </c>
      <c r="D280" s="66">
        <v>5.59</v>
      </c>
      <c r="F280" s="66">
        <v>7</v>
      </c>
      <c r="G280" s="66">
        <v>2</v>
      </c>
      <c r="H280" s="66">
        <v>2023</v>
      </c>
      <c r="J280" s="67">
        <v>44964</v>
      </c>
      <c r="K280" s="66">
        <v>395.9</v>
      </c>
      <c r="L280" s="66">
        <v>424.1</v>
      </c>
      <c r="M280" s="66">
        <v>5.6</v>
      </c>
    </row>
    <row r="281" spans="1:13">
      <c r="A281" s="66" t="s">
        <v>481</v>
      </c>
      <c r="B281" s="66">
        <v>395.9</v>
      </c>
      <c r="C281" s="66">
        <v>425.39</v>
      </c>
      <c r="D281" s="66">
        <v>5.53</v>
      </c>
      <c r="F281" s="66">
        <v>8</v>
      </c>
      <c r="G281" s="66">
        <v>2</v>
      </c>
      <c r="H281" s="66">
        <v>2023</v>
      </c>
      <c r="J281" s="67">
        <v>44965</v>
      </c>
      <c r="K281" s="66">
        <v>395.9</v>
      </c>
      <c r="L281" s="66">
        <v>425.4</v>
      </c>
      <c r="M281" s="66">
        <v>5.5</v>
      </c>
    </row>
    <row r="282" spans="1:13">
      <c r="A282" s="66" t="s">
        <v>482</v>
      </c>
      <c r="B282" s="66">
        <v>395.92</v>
      </c>
      <c r="C282" s="66">
        <v>426.6</v>
      </c>
      <c r="D282" s="66">
        <v>5.44</v>
      </c>
      <c r="F282" s="66">
        <v>9</v>
      </c>
      <c r="G282" s="66">
        <v>2</v>
      </c>
      <c r="H282" s="66">
        <v>2023</v>
      </c>
      <c r="J282" s="67">
        <v>44966</v>
      </c>
      <c r="K282" s="66">
        <v>395.9</v>
      </c>
      <c r="L282" s="66">
        <v>426.6</v>
      </c>
      <c r="M282" s="66">
        <v>5.4</v>
      </c>
    </row>
    <row r="283" spans="1:13">
      <c r="A283" s="66" t="s">
        <v>483</v>
      </c>
      <c r="B283" s="66">
        <v>395.24</v>
      </c>
      <c r="C283" s="66">
        <v>423.26</v>
      </c>
      <c r="D283" s="66">
        <v>5.41</v>
      </c>
      <c r="F283" s="66">
        <v>10</v>
      </c>
      <c r="G283" s="66">
        <v>2</v>
      </c>
      <c r="H283" s="66">
        <v>2023</v>
      </c>
      <c r="J283" s="67">
        <v>44967</v>
      </c>
      <c r="K283" s="66">
        <v>395.2</v>
      </c>
      <c r="L283" s="66">
        <v>423.3</v>
      </c>
      <c r="M283" s="66">
        <v>5.4</v>
      </c>
    </row>
    <row r="284" spans="1:13">
      <c r="A284" s="66" t="s">
        <v>484</v>
      </c>
      <c r="B284" s="66">
        <v>394.69</v>
      </c>
      <c r="C284" s="66">
        <v>421.57</v>
      </c>
      <c r="D284" s="66">
        <v>5.35</v>
      </c>
      <c r="F284" s="66">
        <v>13</v>
      </c>
      <c r="G284" s="66">
        <v>2</v>
      </c>
      <c r="H284" s="66">
        <v>2023</v>
      </c>
      <c r="J284" s="67">
        <v>44970</v>
      </c>
      <c r="K284" s="66">
        <v>394.7</v>
      </c>
      <c r="L284" s="66">
        <v>421.6</v>
      </c>
      <c r="M284" s="66">
        <v>5.4</v>
      </c>
    </row>
    <row r="285" spans="1:13">
      <c r="A285" s="66" t="s">
        <v>485</v>
      </c>
      <c r="B285" s="66">
        <v>394.1</v>
      </c>
      <c r="C285" s="66">
        <v>423.78</v>
      </c>
      <c r="D285" s="66">
        <v>5.34</v>
      </c>
      <c r="F285" s="66">
        <v>14</v>
      </c>
      <c r="G285" s="66">
        <v>2</v>
      </c>
      <c r="H285" s="66">
        <v>2023</v>
      </c>
      <c r="J285" s="67">
        <v>44971</v>
      </c>
      <c r="K285" s="66">
        <v>394.1</v>
      </c>
      <c r="L285" s="66">
        <v>423.8</v>
      </c>
      <c r="M285" s="66">
        <v>5.3</v>
      </c>
    </row>
    <row r="286" spans="1:13">
      <c r="A286" s="66" t="s">
        <v>486</v>
      </c>
      <c r="B286" s="66">
        <v>393.5</v>
      </c>
      <c r="C286" s="66">
        <v>421.71</v>
      </c>
      <c r="D286" s="66">
        <v>5.29</v>
      </c>
      <c r="F286" s="66">
        <v>15</v>
      </c>
      <c r="G286" s="66">
        <v>2</v>
      </c>
      <c r="H286" s="66">
        <v>2023</v>
      </c>
      <c r="J286" s="67">
        <v>44972</v>
      </c>
      <c r="K286" s="66">
        <v>393.5</v>
      </c>
      <c r="L286" s="66">
        <v>421.7</v>
      </c>
      <c r="M286" s="66">
        <v>5.3</v>
      </c>
    </row>
    <row r="287" spans="1:13">
      <c r="A287" s="66" t="s">
        <v>487</v>
      </c>
      <c r="B287" s="66">
        <v>393.52</v>
      </c>
      <c r="C287" s="66">
        <v>421.26</v>
      </c>
      <c r="D287" s="66">
        <v>5.26</v>
      </c>
      <c r="F287" s="66">
        <v>16</v>
      </c>
      <c r="G287" s="66">
        <v>2</v>
      </c>
      <c r="H287" s="66">
        <v>2023</v>
      </c>
      <c r="J287" s="67">
        <v>44973</v>
      </c>
      <c r="K287" s="66">
        <v>393.5</v>
      </c>
      <c r="L287" s="66">
        <v>421.3</v>
      </c>
      <c r="M287" s="66">
        <v>5.3</v>
      </c>
    </row>
    <row r="288" spans="1:13">
      <c r="A288" s="66" t="s">
        <v>488</v>
      </c>
      <c r="B288" s="66">
        <v>392.89</v>
      </c>
      <c r="C288" s="66">
        <v>417.96</v>
      </c>
      <c r="D288" s="66">
        <v>5.27</v>
      </c>
      <c r="F288" s="66">
        <v>17</v>
      </c>
      <c r="G288" s="66">
        <v>2</v>
      </c>
      <c r="H288" s="66">
        <v>2023</v>
      </c>
      <c r="J288" s="67">
        <v>44974</v>
      </c>
      <c r="K288" s="66">
        <v>392.9</v>
      </c>
      <c r="L288" s="66">
        <v>418</v>
      </c>
      <c r="M288" s="66">
        <v>5.3</v>
      </c>
    </row>
    <row r="289" spans="1:13">
      <c r="A289" s="66" t="s">
        <v>489</v>
      </c>
      <c r="B289" s="66">
        <v>392.35</v>
      </c>
      <c r="C289" s="66">
        <v>419.3</v>
      </c>
      <c r="D289" s="66">
        <v>5.28</v>
      </c>
      <c r="F289" s="66">
        <v>20</v>
      </c>
      <c r="G289" s="66">
        <v>2</v>
      </c>
      <c r="H289" s="66">
        <v>2023</v>
      </c>
      <c r="J289" s="67">
        <v>44977</v>
      </c>
      <c r="K289" s="66">
        <v>392.4</v>
      </c>
      <c r="L289" s="66">
        <v>419.3</v>
      </c>
      <c r="M289" s="66">
        <v>5.3</v>
      </c>
    </row>
    <row r="290" spans="1:13">
      <c r="A290" s="66" t="s">
        <v>490</v>
      </c>
      <c r="B290" s="66">
        <v>391.68</v>
      </c>
      <c r="C290" s="66">
        <v>417.06</v>
      </c>
      <c r="D290" s="66">
        <v>5.25</v>
      </c>
      <c r="F290" s="66">
        <v>21</v>
      </c>
      <c r="G290" s="66">
        <v>2</v>
      </c>
      <c r="H290" s="66">
        <v>2023</v>
      </c>
      <c r="J290" s="67">
        <v>44978</v>
      </c>
      <c r="K290" s="66">
        <v>391.7</v>
      </c>
      <c r="L290" s="66">
        <v>417.1</v>
      </c>
      <c r="M290" s="66">
        <v>5.3</v>
      </c>
    </row>
    <row r="291" spans="1:13">
      <c r="A291" s="66" t="s">
        <v>491</v>
      </c>
      <c r="B291" s="66">
        <v>390.48</v>
      </c>
      <c r="C291" s="66">
        <v>414.96</v>
      </c>
      <c r="D291" s="66">
        <v>5.21</v>
      </c>
      <c r="F291" s="66">
        <v>22</v>
      </c>
      <c r="G291" s="66">
        <v>2</v>
      </c>
      <c r="H291" s="66">
        <v>2023</v>
      </c>
      <c r="J291" s="67">
        <v>44979</v>
      </c>
      <c r="K291" s="66">
        <v>390.5</v>
      </c>
      <c r="L291" s="66">
        <v>415</v>
      </c>
      <c r="M291" s="66">
        <v>5.2</v>
      </c>
    </row>
    <row r="292" spans="1:13">
      <c r="A292" s="66" t="s">
        <v>492</v>
      </c>
      <c r="B292" s="66">
        <v>390.08</v>
      </c>
      <c r="C292" s="66">
        <v>413.41</v>
      </c>
      <c r="D292" s="66">
        <v>5.2</v>
      </c>
      <c r="F292" s="66">
        <v>23</v>
      </c>
      <c r="G292" s="66">
        <v>2</v>
      </c>
      <c r="H292" s="66">
        <v>2023</v>
      </c>
      <c r="J292" s="67">
        <v>44980</v>
      </c>
      <c r="K292" s="66">
        <v>390.1</v>
      </c>
      <c r="L292" s="66">
        <v>413.4</v>
      </c>
      <c r="M292" s="66">
        <v>5.2</v>
      </c>
    </row>
    <row r="293" spans="1:13">
      <c r="A293" s="66" t="s">
        <v>493</v>
      </c>
      <c r="B293" s="66">
        <v>389.42</v>
      </c>
      <c r="C293" s="66">
        <v>412.28</v>
      </c>
      <c r="D293" s="66">
        <v>5.13</v>
      </c>
      <c r="F293" s="66">
        <v>24</v>
      </c>
      <c r="G293" s="66">
        <v>2</v>
      </c>
      <c r="H293" s="66">
        <v>2023</v>
      </c>
      <c r="J293" s="67">
        <v>44981</v>
      </c>
      <c r="K293" s="66">
        <v>389.4</v>
      </c>
      <c r="L293" s="66">
        <v>412.3</v>
      </c>
      <c r="M293" s="66">
        <v>5.0999999999999996</v>
      </c>
    </row>
    <row r="294" spans="1:13">
      <c r="A294" s="66" t="s">
        <v>494</v>
      </c>
      <c r="B294" s="66">
        <v>389.06</v>
      </c>
      <c r="C294" s="66">
        <v>411.12</v>
      </c>
      <c r="D294" s="66">
        <v>5.18</v>
      </c>
      <c r="F294" s="66">
        <v>27</v>
      </c>
      <c r="G294" s="66">
        <v>2</v>
      </c>
      <c r="H294" s="66">
        <v>2023</v>
      </c>
      <c r="J294" s="67">
        <v>44984</v>
      </c>
      <c r="K294" s="66">
        <v>389.1</v>
      </c>
      <c r="L294" s="66">
        <v>411.1</v>
      </c>
      <c r="M294" s="66">
        <v>5.2</v>
      </c>
    </row>
    <row r="295" spans="1:13">
      <c r="A295" s="66" t="s">
        <v>495</v>
      </c>
      <c r="B295" s="66">
        <v>389.34</v>
      </c>
      <c r="C295" s="66">
        <v>413.4</v>
      </c>
      <c r="D295" s="66">
        <v>5.18</v>
      </c>
      <c r="F295" s="66">
        <v>28</v>
      </c>
      <c r="G295" s="66">
        <v>2</v>
      </c>
      <c r="H295" s="66">
        <v>2023</v>
      </c>
      <c r="J295" s="67">
        <v>44985</v>
      </c>
      <c r="K295" s="66">
        <v>389.3</v>
      </c>
      <c r="L295" s="66">
        <v>413.4</v>
      </c>
      <c r="M295" s="66">
        <v>5.2</v>
      </c>
    </row>
    <row r="296" spans="1:13">
      <c r="A296" s="66" t="s">
        <v>496</v>
      </c>
      <c r="B296" s="66">
        <v>389.01</v>
      </c>
      <c r="C296" s="66">
        <v>414.88</v>
      </c>
      <c r="D296" s="66">
        <v>5.17</v>
      </c>
      <c r="F296" s="66">
        <v>1</v>
      </c>
      <c r="G296" s="66">
        <v>3</v>
      </c>
      <c r="H296" s="66">
        <v>2023</v>
      </c>
      <c r="J296" s="67">
        <v>44986</v>
      </c>
      <c r="K296" s="66">
        <v>389</v>
      </c>
      <c r="L296" s="66">
        <v>414.9</v>
      </c>
      <c r="M296" s="66">
        <v>5.2</v>
      </c>
    </row>
    <row r="297" spans="1:13">
      <c r="A297" s="66" t="s">
        <v>497</v>
      </c>
      <c r="B297" s="66">
        <v>388.95</v>
      </c>
      <c r="C297" s="66">
        <v>412.87</v>
      </c>
      <c r="D297" s="66">
        <v>5.15</v>
      </c>
      <c r="F297" s="66">
        <v>2</v>
      </c>
      <c r="G297" s="66">
        <v>3</v>
      </c>
      <c r="H297" s="66">
        <v>2023</v>
      </c>
      <c r="J297" s="67">
        <v>44987</v>
      </c>
      <c r="K297" s="66">
        <v>389</v>
      </c>
      <c r="L297" s="66">
        <v>412.9</v>
      </c>
      <c r="M297" s="66">
        <v>5.2</v>
      </c>
    </row>
    <row r="298" spans="1:13">
      <c r="A298" s="66" t="s">
        <v>498</v>
      </c>
      <c r="B298" s="66">
        <v>388.17</v>
      </c>
      <c r="C298" s="66">
        <v>412.08</v>
      </c>
      <c r="D298" s="66">
        <v>5.15</v>
      </c>
      <c r="F298" s="66">
        <v>3</v>
      </c>
      <c r="G298" s="66">
        <v>3</v>
      </c>
      <c r="H298" s="66">
        <v>2023</v>
      </c>
      <c r="J298" s="67">
        <v>44988</v>
      </c>
      <c r="K298" s="66">
        <v>388.2</v>
      </c>
      <c r="L298" s="66">
        <v>412.1</v>
      </c>
      <c r="M298" s="66">
        <v>5.2</v>
      </c>
    </row>
    <row r="299" spans="1:13">
      <c r="A299" s="66" t="s">
        <v>499</v>
      </c>
      <c r="B299" s="66">
        <v>388.49</v>
      </c>
      <c r="C299" s="66">
        <v>412.85</v>
      </c>
      <c r="D299" s="66">
        <v>5.16</v>
      </c>
      <c r="F299" s="66">
        <v>6</v>
      </c>
      <c r="G299" s="66">
        <v>3</v>
      </c>
      <c r="H299" s="66">
        <v>2023</v>
      </c>
      <c r="J299" s="67">
        <v>44991</v>
      </c>
      <c r="K299" s="66">
        <v>388.5</v>
      </c>
      <c r="L299" s="66">
        <v>412.9</v>
      </c>
      <c r="M299" s="66">
        <v>5.2</v>
      </c>
    </row>
    <row r="300" spans="1:13">
      <c r="A300" s="66" t="s">
        <v>500</v>
      </c>
      <c r="B300" s="66">
        <v>388.6</v>
      </c>
      <c r="C300" s="66">
        <v>414.21</v>
      </c>
      <c r="D300" s="66">
        <v>5.15</v>
      </c>
      <c r="F300" s="66">
        <v>7</v>
      </c>
      <c r="G300" s="66">
        <v>3</v>
      </c>
      <c r="H300" s="66">
        <v>2023</v>
      </c>
      <c r="J300" s="67">
        <v>44992</v>
      </c>
      <c r="K300" s="66">
        <v>388.6</v>
      </c>
      <c r="L300" s="66">
        <v>414.2</v>
      </c>
      <c r="M300" s="66">
        <v>5.2</v>
      </c>
    </row>
    <row r="301" spans="1:13">
      <c r="A301" s="66" t="s">
        <v>501</v>
      </c>
      <c r="B301" s="66">
        <v>388.49</v>
      </c>
      <c r="C301" s="66">
        <v>410.56</v>
      </c>
      <c r="D301" s="66">
        <v>5.12</v>
      </c>
      <c r="F301" s="66">
        <v>9</v>
      </c>
      <c r="G301" s="66">
        <v>3</v>
      </c>
      <c r="H301" s="66">
        <v>2023</v>
      </c>
      <c r="J301" s="67">
        <v>44994</v>
      </c>
      <c r="K301" s="66">
        <v>388.5</v>
      </c>
      <c r="L301" s="66">
        <v>410.6</v>
      </c>
      <c r="M301" s="66">
        <v>5.0999999999999996</v>
      </c>
    </row>
    <row r="302" spans="1:13">
      <c r="A302" s="66" t="s">
        <v>502</v>
      </c>
      <c r="B302" s="66">
        <v>388.18</v>
      </c>
      <c r="C302" s="66">
        <v>411</v>
      </c>
      <c r="D302" s="66">
        <v>5.1100000000000003</v>
      </c>
      <c r="F302" s="66">
        <v>10</v>
      </c>
      <c r="G302" s="66">
        <v>3</v>
      </c>
      <c r="H302" s="66">
        <v>2023</v>
      </c>
      <c r="J302" s="67">
        <v>44995</v>
      </c>
      <c r="K302" s="66">
        <v>388.2</v>
      </c>
      <c r="L302" s="66">
        <v>411</v>
      </c>
      <c r="M302" s="66">
        <v>5.0999999999999996</v>
      </c>
    </row>
    <row r="303" spans="1:13">
      <c r="A303" s="66" t="s">
        <v>503</v>
      </c>
      <c r="B303" s="66">
        <v>388.44</v>
      </c>
      <c r="C303" s="66">
        <v>414.47</v>
      </c>
      <c r="D303" s="66">
        <v>5.17</v>
      </c>
      <c r="F303" s="66">
        <v>13</v>
      </c>
      <c r="G303" s="66">
        <v>3</v>
      </c>
      <c r="H303" s="66">
        <v>2023</v>
      </c>
      <c r="J303" s="67">
        <v>44998</v>
      </c>
      <c r="K303" s="66">
        <v>388.4</v>
      </c>
      <c r="L303" s="66">
        <v>414.5</v>
      </c>
      <c r="M303" s="66">
        <v>5.2</v>
      </c>
    </row>
    <row r="304" spans="1:13">
      <c r="A304" s="66" t="s">
        <v>504</v>
      </c>
      <c r="B304" s="66">
        <v>388.79</v>
      </c>
      <c r="C304" s="66">
        <v>416.78</v>
      </c>
      <c r="D304" s="66">
        <v>5.16</v>
      </c>
      <c r="F304" s="66">
        <v>14</v>
      </c>
      <c r="G304" s="66">
        <v>3</v>
      </c>
      <c r="H304" s="66">
        <v>2023</v>
      </c>
      <c r="J304" s="67">
        <v>44999</v>
      </c>
      <c r="K304" s="66">
        <v>388.8</v>
      </c>
      <c r="L304" s="66">
        <v>416.8</v>
      </c>
      <c r="M304" s="66">
        <v>5.2</v>
      </c>
    </row>
    <row r="305" spans="1:13">
      <c r="A305" s="66" t="s">
        <v>505</v>
      </c>
      <c r="B305" s="66">
        <v>388.4</v>
      </c>
      <c r="C305" s="66">
        <v>412.75</v>
      </c>
      <c r="D305" s="66">
        <v>5.12</v>
      </c>
      <c r="F305" s="66">
        <v>15</v>
      </c>
      <c r="G305" s="66">
        <v>3</v>
      </c>
      <c r="H305" s="66">
        <v>2023</v>
      </c>
      <c r="J305" s="67">
        <v>45000</v>
      </c>
      <c r="K305" s="66">
        <v>388.4</v>
      </c>
      <c r="L305" s="66">
        <v>412.8</v>
      </c>
      <c r="M305" s="66">
        <v>5.0999999999999996</v>
      </c>
    </row>
    <row r="306" spans="1:13">
      <c r="A306" s="66" t="s">
        <v>506</v>
      </c>
      <c r="B306" s="66">
        <v>388.63</v>
      </c>
      <c r="C306" s="66">
        <v>412.53</v>
      </c>
      <c r="D306" s="66">
        <v>5.0999999999999996</v>
      </c>
      <c r="F306" s="66">
        <v>16</v>
      </c>
      <c r="G306" s="66">
        <v>3</v>
      </c>
      <c r="H306" s="66">
        <v>2023</v>
      </c>
      <c r="J306" s="67">
        <v>45001</v>
      </c>
      <c r="K306" s="66">
        <v>388.6</v>
      </c>
      <c r="L306" s="66">
        <v>412.5</v>
      </c>
      <c r="M306" s="66">
        <v>5.0999999999999996</v>
      </c>
    </row>
    <row r="307" spans="1:13">
      <c r="A307" s="66" t="s">
        <v>507</v>
      </c>
      <c r="B307" s="66">
        <v>388.28</v>
      </c>
      <c r="C307" s="66">
        <v>412.9</v>
      </c>
      <c r="D307" s="66">
        <v>5.07</v>
      </c>
      <c r="F307" s="66">
        <v>17</v>
      </c>
      <c r="G307" s="66">
        <v>3</v>
      </c>
      <c r="H307" s="66">
        <v>2023</v>
      </c>
      <c r="J307" s="67">
        <v>45002</v>
      </c>
      <c r="K307" s="66">
        <v>388.3</v>
      </c>
      <c r="L307" s="66">
        <v>412.9</v>
      </c>
      <c r="M307" s="66">
        <v>5.0999999999999996</v>
      </c>
    </row>
    <row r="308" spans="1:13">
      <c r="A308" s="66" t="s">
        <v>508</v>
      </c>
      <c r="B308" s="66">
        <v>388.48</v>
      </c>
      <c r="C308" s="66">
        <v>415.48</v>
      </c>
      <c r="D308" s="66">
        <v>5.04</v>
      </c>
      <c r="F308" s="66">
        <v>20</v>
      </c>
      <c r="G308" s="66">
        <v>3</v>
      </c>
      <c r="H308" s="66">
        <v>2023</v>
      </c>
      <c r="J308" s="67">
        <v>45005</v>
      </c>
      <c r="K308" s="66">
        <v>388.5</v>
      </c>
      <c r="L308" s="66">
        <v>415.5</v>
      </c>
      <c r="M308" s="66">
        <v>5</v>
      </c>
    </row>
    <row r="309" spans="1:13">
      <c r="A309" s="66" t="s">
        <v>509</v>
      </c>
      <c r="B309" s="66">
        <v>388.35</v>
      </c>
      <c r="C309" s="66">
        <v>418.21</v>
      </c>
      <c r="D309" s="66">
        <v>5.05</v>
      </c>
      <c r="F309" s="66">
        <v>21</v>
      </c>
      <c r="G309" s="66">
        <v>3</v>
      </c>
      <c r="H309" s="66">
        <v>2023</v>
      </c>
      <c r="J309" s="67">
        <v>45006</v>
      </c>
      <c r="K309" s="66">
        <v>388.4</v>
      </c>
      <c r="L309" s="66">
        <v>418.2</v>
      </c>
      <c r="M309" s="66">
        <v>5.0999999999999996</v>
      </c>
    </row>
    <row r="310" spans="1:13">
      <c r="A310" s="66" t="s">
        <v>510</v>
      </c>
      <c r="B310" s="66">
        <v>388.17</v>
      </c>
      <c r="C310" s="66">
        <v>418.91</v>
      </c>
      <c r="D310" s="66">
        <v>5.04</v>
      </c>
      <c r="F310" s="66">
        <v>22</v>
      </c>
      <c r="G310" s="66">
        <v>3</v>
      </c>
      <c r="H310" s="66">
        <v>2023</v>
      </c>
      <c r="J310" s="67">
        <v>45007</v>
      </c>
      <c r="K310" s="66">
        <v>388.2</v>
      </c>
      <c r="L310" s="66">
        <v>418.9</v>
      </c>
      <c r="M310" s="66">
        <v>5</v>
      </c>
    </row>
    <row r="311" spans="1:13">
      <c r="A311" s="66" t="s">
        <v>511</v>
      </c>
      <c r="B311" s="66">
        <v>388.33</v>
      </c>
      <c r="C311" s="66">
        <v>422.31</v>
      </c>
      <c r="D311" s="66">
        <v>5.0999999999999996</v>
      </c>
      <c r="F311" s="66">
        <v>23</v>
      </c>
      <c r="G311" s="66">
        <v>3</v>
      </c>
      <c r="H311" s="66">
        <v>2023</v>
      </c>
      <c r="J311" s="67">
        <v>45008</v>
      </c>
      <c r="K311" s="66">
        <v>388.3</v>
      </c>
      <c r="L311" s="66">
        <v>422.3</v>
      </c>
      <c r="M311" s="66">
        <v>5.0999999999999996</v>
      </c>
    </row>
    <row r="312" spans="1:13">
      <c r="A312" s="66" t="s">
        <v>512</v>
      </c>
      <c r="B312" s="66">
        <v>388.07</v>
      </c>
      <c r="C312" s="66">
        <v>416.17</v>
      </c>
      <c r="D312" s="66">
        <v>5.07</v>
      </c>
      <c r="F312" s="66">
        <v>24</v>
      </c>
      <c r="G312" s="66">
        <v>3</v>
      </c>
      <c r="H312" s="66">
        <v>2023</v>
      </c>
      <c r="J312" s="67">
        <v>45009</v>
      </c>
      <c r="K312" s="66">
        <v>388.1</v>
      </c>
      <c r="L312" s="66">
        <v>416.2</v>
      </c>
      <c r="M312" s="66">
        <v>5.0999999999999996</v>
      </c>
    </row>
    <row r="313" spans="1:13">
      <c r="A313" s="66" t="s">
        <v>513</v>
      </c>
      <c r="B313" s="66">
        <v>388.53</v>
      </c>
      <c r="C313" s="66">
        <v>418.37</v>
      </c>
      <c r="D313" s="66">
        <v>5.08</v>
      </c>
      <c r="F313" s="66">
        <v>27</v>
      </c>
      <c r="G313" s="66">
        <v>3</v>
      </c>
      <c r="H313" s="66">
        <v>2023</v>
      </c>
      <c r="J313" s="67">
        <v>45012</v>
      </c>
      <c r="K313" s="66">
        <v>388.5</v>
      </c>
      <c r="L313" s="66">
        <v>418.4</v>
      </c>
      <c r="M313" s="66">
        <v>5.0999999999999996</v>
      </c>
    </row>
    <row r="314" spans="1:13">
      <c r="A314" s="66" t="s">
        <v>514</v>
      </c>
      <c r="B314" s="66">
        <v>388.29</v>
      </c>
      <c r="C314" s="66">
        <v>420.21</v>
      </c>
      <c r="D314" s="66">
        <v>5.07</v>
      </c>
      <c r="F314" s="66">
        <v>28</v>
      </c>
      <c r="G314" s="66">
        <v>3</v>
      </c>
      <c r="H314" s="66">
        <v>2023</v>
      </c>
      <c r="J314" s="67">
        <v>45013</v>
      </c>
      <c r="K314" s="66">
        <v>388.3</v>
      </c>
      <c r="L314" s="66">
        <v>420.2</v>
      </c>
      <c r="M314" s="66">
        <v>5.0999999999999996</v>
      </c>
    </row>
    <row r="315" spans="1:13">
      <c r="A315" s="66" t="s">
        <v>515</v>
      </c>
      <c r="B315" s="66">
        <v>388.21</v>
      </c>
      <c r="C315" s="66">
        <v>421.48</v>
      </c>
      <c r="D315" s="66">
        <v>5.04</v>
      </c>
      <c r="F315" s="66">
        <v>29</v>
      </c>
      <c r="G315" s="66">
        <v>3</v>
      </c>
      <c r="H315" s="66">
        <v>2023</v>
      </c>
      <c r="J315" s="67">
        <v>45014</v>
      </c>
      <c r="K315" s="66">
        <v>388.2</v>
      </c>
      <c r="L315" s="66">
        <v>421.5</v>
      </c>
      <c r="M315" s="66">
        <v>5</v>
      </c>
    </row>
    <row r="316" spans="1:13">
      <c r="A316" s="66" t="s">
        <v>516</v>
      </c>
      <c r="B316" s="66">
        <v>388.3</v>
      </c>
      <c r="C316" s="66">
        <v>422.39</v>
      </c>
      <c r="D316" s="66">
        <v>5.03</v>
      </c>
      <c r="F316" s="66">
        <v>30</v>
      </c>
      <c r="G316" s="66">
        <v>3</v>
      </c>
      <c r="H316" s="66">
        <v>2023</v>
      </c>
      <c r="J316" s="67">
        <v>45015</v>
      </c>
      <c r="K316" s="66">
        <v>388.3</v>
      </c>
      <c r="L316" s="66">
        <v>422.4</v>
      </c>
      <c r="M316" s="66">
        <v>5</v>
      </c>
    </row>
    <row r="317" spans="1:13">
      <c r="A317" s="66" t="s">
        <v>517</v>
      </c>
      <c r="B317" s="66">
        <v>388.48</v>
      </c>
      <c r="C317" s="66">
        <v>422.28</v>
      </c>
      <c r="D317" s="66">
        <v>5.0199999999999996</v>
      </c>
      <c r="F317" s="66">
        <v>31</v>
      </c>
      <c r="G317" s="66">
        <v>3</v>
      </c>
      <c r="H317" s="66">
        <v>2023</v>
      </c>
      <c r="J317" s="67">
        <v>45016</v>
      </c>
      <c r="K317" s="66">
        <v>388.5</v>
      </c>
      <c r="L317" s="66">
        <v>422.3</v>
      </c>
      <c r="M317" s="66">
        <v>5</v>
      </c>
    </row>
    <row r="318" spans="1:13">
      <c r="A318" s="66" t="s">
        <v>518</v>
      </c>
      <c r="B318" s="66">
        <v>388.48</v>
      </c>
      <c r="C318" s="66">
        <v>422.32</v>
      </c>
      <c r="D318" s="66">
        <v>4.97</v>
      </c>
      <c r="F318" s="66">
        <v>3</v>
      </c>
      <c r="G318" s="66">
        <v>4</v>
      </c>
      <c r="H318" s="66">
        <v>2023</v>
      </c>
      <c r="J318" s="67">
        <v>45019</v>
      </c>
      <c r="K318" s="66">
        <v>388.5</v>
      </c>
      <c r="L318" s="66">
        <v>422.3</v>
      </c>
      <c r="M318" s="66">
        <v>5</v>
      </c>
    </row>
    <row r="319" spans="1:13">
      <c r="A319" s="66" t="s">
        <v>519</v>
      </c>
      <c r="B319" s="66">
        <v>388.15</v>
      </c>
      <c r="C319" s="66">
        <v>423.74</v>
      </c>
      <c r="D319" s="66">
        <v>4.8899999999999997</v>
      </c>
      <c r="F319" s="66">
        <v>4</v>
      </c>
      <c r="G319" s="66">
        <v>4</v>
      </c>
      <c r="H319" s="66">
        <v>2023</v>
      </c>
      <c r="J319" s="67">
        <v>45020</v>
      </c>
      <c r="K319" s="66">
        <v>388.2</v>
      </c>
      <c r="L319" s="66">
        <v>423.7</v>
      </c>
      <c r="M319" s="66">
        <v>4.9000000000000004</v>
      </c>
    </row>
    <row r="320" spans="1:13">
      <c r="A320" s="66" t="s">
        <v>520</v>
      </c>
      <c r="B320" s="66">
        <v>388.32</v>
      </c>
      <c r="C320" s="66">
        <v>424.98</v>
      </c>
      <c r="D320" s="66">
        <v>4.8899999999999997</v>
      </c>
      <c r="F320" s="66">
        <v>5</v>
      </c>
      <c r="G320" s="66">
        <v>4</v>
      </c>
      <c r="H320" s="66">
        <v>2023</v>
      </c>
      <c r="J320" s="67">
        <v>45021</v>
      </c>
      <c r="K320" s="66">
        <v>388.3</v>
      </c>
      <c r="L320" s="66">
        <v>425</v>
      </c>
      <c r="M320" s="66">
        <v>4.9000000000000004</v>
      </c>
    </row>
    <row r="321" spans="1:13">
      <c r="A321" s="66" t="s">
        <v>521</v>
      </c>
      <c r="B321" s="66">
        <v>388.21</v>
      </c>
      <c r="C321" s="66">
        <v>423.23</v>
      </c>
      <c r="D321" s="66">
        <v>4.79</v>
      </c>
      <c r="F321" s="66">
        <v>6</v>
      </c>
      <c r="G321" s="66">
        <v>4</v>
      </c>
      <c r="H321" s="66">
        <v>2023</v>
      </c>
      <c r="J321" s="67">
        <v>45022</v>
      </c>
      <c r="K321" s="66">
        <v>388.2</v>
      </c>
      <c r="L321" s="66">
        <v>423.2</v>
      </c>
      <c r="M321" s="66">
        <v>4.8</v>
      </c>
    </row>
    <row r="322" spans="1:13">
      <c r="A322" s="66" t="s">
        <v>522</v>
      </c>
      <c r="B322" s="66">
        <v>388.43</v>
      </c>
      <c r="C322" s="66">
        <v>424.17</v>
      </c>
      <c r="D322" s="66">
        <v>4.7300000000000004</v>
      </c>
      <c r="F322" s="66">
        <v>7</v>
      </c>
      <c r="G322" s="66">
        <v>4</v>
      </c>
      <c r="H322" s="66">
        <v>2023</v>
      </c>
      <c r="J322" s="67">
        <v>45023</v>
      </c>
      <c r="K322" s="66">
        <v>388.4</v>
      </c>
      <c r="L322" s="66">
        <v>424.2</v>
      </c>
      <c r="M322" s="66">
        <v>4.7</v>
      </c>
    </row>
    <row r="323" spans="1:13">
      <c r="A323" s="66" t="s">
        <v>523</v>
      </c>
      <c r="B323" s="66">
        <v>388.24</v>
      </c>
      <c r="C323" s="66">
        <v>423.41</v>
      </c>
      <c r="D323" s="66">
        <v>4.75</v>
      </c>
      <c r="F323" s="66">
        <v>10</v>
      </c>
      <c r="G323" s="66">
        <v>4</v>
      </c>
      <c r="H323" s="66">
        <v>2023</v>
      </c>
      <c r="J323" s="67">
        <v>45026</v>
      </c>
      <c r="K323" s="66">
        <v>388.2</v>
      </c>
      <c r="L323" s="66">
        <v>423.4</v>
      </c>
      <c r="M323" s="66">
        <v>4.8</v>
      </c>
    </row>
    <row r="324" spans="1:13">
      <c r="A324" s="66" t="s">
        <v>524</v>
      </c>
      <c r="B324" s="66">
        <v>388.18</v>
      </c>
      <c r="C324" s="66">
        <v>424.05</v>
      </c>
      <c r="D324" s="66">
        <v>4.7300000000000004</v>
      </c>
      <c r="F324" s="66">
        <v>11</v>
      </c>
      <c r="G324" s="66">
        <v>4</v>
      </c>
      <c r="H324" s="66">
        <v>2023</v>
      </c>
      <c r="J324" s="67">
        <v>45027</v>
      </c>
      <c r="K324" s="66">
        <v>388.2</v>
      </c>
      <c r="L324" s="66">
        <v>424.1</v>
      </c>
      <c r="M324" s="66">
        <v>4.7</v>
      </c>
    </row>
    <row r="325" spans="1:13">
      <c r="A325" s="66" t="s">
        <v>525</v>
      </c>
      <c r="B325" s="66">
        <v>388.21</v>
      </c>
      <c r="C325" s="66">
        <v>424.12</v>
      </c>
      <c r="D325" s="66">
        <v>4.7300000000000004</v>
      </c>
      <c r="F325" s="66">
        <v>12</v>
      </c>
      <c r="G325" s="66">
        <v>4</v>
      </c>
      <c r="H325" s="66">
        <v>2023</v>
      </c>
      <c r="J325" s="67">
        <v>45028</v>
      </c>
      <c r="K325" s="66">
        <v>388.2</v>
      </c>
      <c r="L325" s="66">
        <v>424.1</v>
      </c>
      <c r="M325" s="66">
        <v>4.7</v>
      </c>
    </row>
    <row r="326" spans="1:13">
      <c r="A326" s="66" t="s">
        <v>526</v>
      </c>
      <c r="B326" s="66">
        <v>387.97</v>
      </c>
      <c r="C326" s="66">
        <v>427.35</v>
      </c>
      <c r="D326" s="66">
        <v>4.75</v>
      </c>
      <c r="F326" s="66">
        <v>13</v>
      </c>
      <c r="G326" s="66">
        <v>4</v>
      </c>
      <c r="H326" s="66">
        <v>2023</v>
      </c>
      <c r="J326" s="67">
        <v>45029</v>
      </c>
      <c r="K326" s="66">
        <v>388</v>
      </c>
      <c r="L326" s="66">
        <v>427.4</v>
      </c>
      <c r="M326" s="66">
        <v>4.8</v>
      </c>
    </row>
    <row r="327" spans="1:13">
      <c r="A327" s="66" t="s">
        <v>527</v>
      </c>
      <c r="B327" s="66">
        <v>388.2</v>
      </c>
      <c r="C327" s="66">
        <v>429.19</v>
      </c>
      <c r="D327" s="66">
        <v>4.76</v>
      </c>
      <c r="F327" s="66">
        <v>14</v>
      </c>
      <c r="G327" s="66">
        <v>4</v>
      </c>
      <c r="H327" s="66">
        <v>2023</v>
      </c>
      <c r="J327" s="67">
        <v>45030</v>
      </c>
      <c r="K327" s="66">
        <v>388.2</v>
      </c>
      <c r="L327" s="66">
        <v>429.2</v>
      </c>
      <c r="M327" s="66">
        <v>4.8</v>
      </c>
    </row>
    <row r="328" spans="1:13">
      <c r="A328" s="66" t="s">
        <v>528</v>
      </c>
      <c r="B328" s="66">
        <v>387.94</v>
      </c>
      <c r="C328" s="66">
        <v>426</v>
      </c>
      <c r="D328" s="66">
        <v>4.76</v>
      </c>
      <c r="F328" s="66">
        <v>17</v>
      </c>
      <c r="G328" s="66">
        <v>4</v>
      </c>
      <c r="H328" s="66">
        <v>2023</v>
      </c>
      <c r="J328" s="67">
        <v>45033</v>
      </c>
      <c r="K328" s="66">
        <v>387.9</v>
      </c>
      <c r="L328" s="66">
        <v>426</v>
      </c>
      <c r="M328" s="66">
        <v>4.8</v>
      </c>
    </row>
    <row r="329" spans="1:13">
      <c r="A329" s="66" t="s">
        <v>529</v>
      </c>
      <c r="B329" s="66">
        <v>387.78</v>
      </c>
      <c r="C329" s="66">
        <v>425.67</v>
      </c>
      <c r="D329" s="66">
        <v>4.75</v>
      </c>
      <c r="F329" s="66">
        <v>18</v>
      </c>
      <c r="G329" s="66">
        <v>4</v>
      </c>
      <c r="H329" s="66">
        <v>2023</v>
      </c>
      <c r="J329" s="67">
        <v>45034</v>
      </c>
      <c r="K329" s="66">
        <v>387.8</v>
      </c>
      <c r="L329" s="66">
        <v>425.7</v>
      </c>
      <c r="M329" s="66">
        <v>4.8</v>
      </c>
    </row>
    <row r="330" spans="1:13">
      <c r="A330" s="66" t="s">
        <v>530</v>
      </c>
      <c r="B330" s="66">
        <v>387.66</v>
      </c>
      <c r="C330" s="66">
        <v>423.75</v>
      </c>
      <c r="D330" s="66">
        <v>4.75</v>
      </c>
      <c r="F330" s="66">
        <v>19</v>
      </c>
      <c r="G330" s="66">
        <v>4</v>
      </c>
      <c r="H330" s="66">
        <v>2023</v>
      </c>
      <c r="J330" s="67">
        <v>45035</v>
      </c>
      <c r="K330" s="66">
        <v>387.7</v>
      </c>
      <c r="L330" s="66">
        <v>423.8</v>
      </c>
      <c r="M330" s="66">
        <v>4.8</v>
      </c>
    </row>
    <row r="331" spans="1:13">
      <c r="A331" s="66" t="s">
        <v>531</v>
      </c>
      <c r="B331" s="66">
        <v>387.21</v>
      </c>
      <c r="C331" s="66">
        <v>424.89</v>
      </c>
      <c r="D331" s="66">
        <v>4.75</v>
      </c>
      <c r="F331" s="66">
        <v>20</v>
      </c>
      <c r="G331" s="66">
        <v>4</v>
      </c>
      <c r="H331" s="66">
        <v>2023</v>
      </c>
      <c r="J331" s="67">
        <v>45036</v>
      </c>
      <c r="K331" s="66">
        <v>387.2</v>
      </c>
      <c r="L331" s="66">
        <v>424.9</v>
      </c>
      <c r="M331" s="66">
        <v>4.8</v>
      </c>
    </row>
    <row r="332" spans="1:13">
      <c r="A332" s="66" t="s">
        <v>532</v>
      </c>
      <c r="B332" s="66">
        <v>387.47</v>
      </c>
      <c r="C332" s="66">
        <v>424.82</v>
      </c>
      <c r="D332" s="66">
        <v>4.76</v>
      </c>
      <c r="F332" s="66">
        <v>21</v>
      </c>
      <c r="G332" s="66">
        <v>4</v>
      </c>
      <c r="H332" s="66">
        <v>2023</v>
      </c>
      <c r="J332" s="67">
        <v>45037</v>
      </c>
      <c r="K332" s="66">
        <v>387.5</v>
      </c>
      <c r="L332" s="66">
        <v>424.8</v>
      </c>
      <c r="M332" s="66">
        <v>4.8</v>
      </c>
    </row>
    <row r="333" spans="1:13">
      <c r="A333" s="66" t="s">
        <v>533</v>
      </c>
      <c r="B333" s="66">
        <v>386.24</v>
      </c>
      <c r="C333" s="66">
        <v>425.64</v>
      </c>
      <c r="D333" s="66">
        <v>4.7300000000000004</v>
      </c>
      <c r="F333" s="66">
        <v>25</v>
      </c>
      <c r="G333" s="66">
        <v>4</v>
      </c>
      <c r="H333" s="66">
        <v>2023</v>
      </c>
      <c r="J333" s="67">
        <v>45041</v>
      </c>
      <c r="K333" s="66">
        <v>386.2</v>
      </c>
      <c r="L333" s="66">
        <v>425.6</v>
      </c>
      <c r="M333" s="66">
        <v>4.7</v>
      </c>
    </row>
    <row r="334" spans="1:13">
      <c r="A334" s="66" t="s">
        <v>534</v>
      </c>
      <c r="B334" s="66">
        <v>387.33</v>
      </c>
      <c r="C334" s="66">
        <v>427.84</v>
      </c>
      <c r="D334" s="66">
        <v>4.75</v>
      </c>
      <c r="F334" s="66">
        <v>26</v>
      </c>
      <c r="G334" s="66">
        <v>4</v>
      </c>
      <c r="H334" s="66">
        <v>2023</v>
      </c>
      <c r="J334" s="67">
        <v>45042</v>
      </c>
      <c r="K334" s="66">
        <v>387.3</v>
      </c>
      <c r="L334" s="66">
        <v>427.8</v>
      </c>
      <c r="M334" s="66">
        <v>4.8</v>
      </c>
    </row>
    <row r="335" spans="1:13">
      <c r="A335" s="66" t="s">
        <v>535</v>
      </c>
      <c r="B335" s="66">
        <v>386.43</v>
      </c>
      <c r="C335" s="66">
        <v>426.85</v>
      </c>
      <c r="D335" s="66">
        <v>4.74</v>
      </c>
      <c r="F335" s="66">
        <v>27</v>
      </c>
      <c r="G335" s="66">
        <v>4</v>
      </c>
      <c r="H335" s="66">
        <v>2023</v>
      </c>
      <c r="J335" s="67">
        <v>45043</v>
      </c>
      <c r="K335" s="66">
        <v>386.4</v>
      </c>
      <c r="L335" s="66">
        <v>426.9</v>
      </c>
      <c r="M335" s="66">
        <v>4.7</v>
      </c>
    </row>
    <row r="336" spans="1:13">
      <c r="A336" s="66" t="s">
        <v>536</v>
      </c>
      <c r="B336" s="66">
        <v>386.64</v>
      </c>
      <c r="C336" s="66">
        <v>424.69</v>
      </c>
      <c r="D336" s="66">
        <v>4.8499999999999996</v>
      </c>
      <c r="F336" s="66">
        <v>28</v>
      </c>
      <c r="G336" s="66">
        <v>4</v>
      </c>
      <c r="H336" s="66">
        <v>2023</v>
      </c>
      <c r="J336" s="67">
        <v>45044</v>
      </c>
      <c r="K336" s="66">
        <v>386.6</v>
      </c>
      <c r="L336" s="66">
        <v>424.7</v>
      </c>
      <c r="M336" s="66">
        <v>4.9000000000000004</v>
      </c>
    </row>
    <row r="337" spans="1:13">
      <c r="A337" s="66" t="s">
        <v>537</v>
      </c>
      <c r="B337" s="66">
        <v>386.85</v>
      </c>
      <c r="C337" s="66">
        <v>423.91</v>
      </c>
      <c r="D337" s="66">
        <v>4.8499999999999996</v>
      </c>
      <c r="F337" s="66">
        <v>2</v>
      </c>
      <c r="G337" s="66">
        <v>5</v>
      </c>
      <c r="H337" s="66">
        <v>2023</v>
      </c>
      <c r="J337" s="67">
        <v>45048</v>
      </c>
      <c r="K337" s="66">
        <v>386.9</v>
      </c>
      <c r="L337" s="66">
        <v>423.9</v>
      </c>
      <c r="M337" s="66">
        <v>4.9000000000000004</v>
      </c>
    </row>
    <row r="338" spans="1:13">
      <c r="A338" s="66" t="s">
        <v>538</v>
      </c>
      <c r="B338" s="66">
        <v>386.98</v>
      </c>
      <c r="C338" s="66">
        <v>426.96</v>
      </c>
      <c r="D338" s="66">
        <v>4.87</v>
      </c>
      <c r="F338" s="66">
        <v>3</v>
      </c>
      <c r="G338" s="66">
        <v>5</v>
      </c>
      <c r="H338" s="66">
        <v>2023</v>
      </c>
      <c r="J338" s="67">
        <v>45049</v>
      </c>
      <c r="K338" s="66">
        <v>387</v>
      </c>
      <c r="L338" s="66">
        <v>427</v>
      </c>
      <c r="M338" s="66">
        <v>4.9000000000000004</v>
      </c>
    </row>
    <row r="339" spans="1:13">
      <c r="A339" s="66" t="s">
        <v>539</v>
      </c>
      <c r="B339" s="66">
        <v>387.31</v>
      </c>
      <c r="C339" s="66">
        <v>428.44</v>
      </c>
      <c r="D339" s="66">
        <v>4.95</v>
      </c>
      <c r="F339" s="66">
        <v>4</v>
      </c>
      <c r="G339" s="66">
        <v>5</v>
      </c>
      <c r="H339" s="66">
        <v>2023</v>
      </c>
      <c r="J339" s="67">
        <v>45050</v>
      </c>
      <c r="K339" s="66">
        <v>387.3</v>
      </c>
      <c r="L339" s="66">
        <v>428.4</v>
      </c>
      <c r="M339" s="66">
        <v>5</v>
      </c>
    </row>
    <row r="340" spans="1:13">
      <c r="A340" s="66" t="s">
        <v>540</v>
      </c>
      <c r="B340" s="66">
        <v>386.35</v>
      </c>
      <c r="C340" s="66">
        <v>425.83</v>
      </c>
      <c r="D340" s="66">
        <v>5.0199999999999996</v>
      </c>
      <c r="F340" s="66">
        <v>5</v>
      </c>
      <c r="G340" s="66">
        <v>5</v>
      </c>
      <c r="H340" s="66">
        <v>2023</v>
      </c>
      <c r="J340" s="67">
        <v>45051</v>
      </c>
      <c r="K340" s="66">
        <v>386.4</v>
      </c>
      <c r="L340" s="66">
        <v>425.8</v>
      </c>
      <c r="M340" s="66">
        <v>5</v>
      </c>
    </row>
    <row r="341" spans="1:13">
      <c r="A341" s="66" t="s">
        <v>541</v>
      </c>
      <c r="B341" s="66">
        <v>386.44</v>
      </c>
      <c r="C341" s="66">
        <v>426.98</v>
      </c>
      <c r="D341" s="66">
        <v>4.9800000000000004</v>
      </c>
      <c r="F341" s="66">
        <v>8</v>
      </c>
      <c r="G341" s="66">
        <v>5</v>
      </c>
      <c r="H341" s="66">
        <v>2023</v>
      </c>
      <c r="J341" s="67">
        <v>45054</v>
      </c>
      <c r="K341" s="66">
        <v>386.4</v>
      </c>
      <c r="L341" s="66">
        <v>427</v>
      </c>
      <c r="M341" s="66">
        <v>5</v>
      </c>
    </row>
    <row r="342" spans="1:13">
      <c r="A342" s="66" t="s">
        <v>542</v>
      </c>
      <c r="B342" s="66">
        <v>386.4</v>
      </c>
      <c r="C342" s="66">
        <v>423.22</v>
      </c>
      <c r="D342" s="66">
        <v>5.08</v>
      </c>
      <c r="F342" s="66">
        <v>10</v>
      </c>
      <c r="G342" s="66">
        <v>5</v>
      </c>
      <c r="H342" s="66">
        <v>2023</v>
      </c>
      <c r="J342" s="67">
        <v>45056</v>
      </c>
      <c r="K342" s="66">
        <v>386.4</v>
      </c>
      <c r="L342" s="66">
        <v>423.2</v>
      </c>
      <c r="M342" s="66">
        <v>5.0999999999999996</v>
      </c>
    </row>
    <row r="343" spans="1:13">
      <c r="A343" s="66" t="s">
        <v>543</v>
      </c>
      <c r="B343" s="66">
        <v>386.33</v>
      </c>
      <c r="C343" s="66">
        <v>422.1</v>
      </c>
      <c r="D343" s="66">
        <v>5.07</v>
      </c>
      <c r="F343" s="66">
        <v>11</v>
      </c>
      <c r="G343" s="66">
        <v>5</v>
      </c>
      <c r="H343" s="66">
        <v>2023</v>
      </c>
      <c r="J343" s="67">
        <v>45057</v>
      </c>
      <c r="K343" s="66">
        <v>386.3</v>
      </c>
      <c r="L343" s="66">
        <v>422.1</v>
      </c>
      <c r="M343" s="66">
        <v>5.0999999999999996</v>
      </c>
    </row>
    <row r="344" spans="1:13">
      <c r="A344" s="66" t="s">
        <v>544</v>
      </c>
      <c r="B344" s="66">
        <v>386.38</v>
      </c>
      <c r="C344" s="66">
        <v>421.35</v>
      </c>
      <c r="D344" s="66">
        <v>5</v>
      </c>
      <c r="F344" s="66">
        <v>12</v>
      </c>
      <c r="G344" s="66">
        <v>5</v>
      </c>
      <c r="H344" s="66">
        <v>2023</v>
      </c>
      <c r="J344" s="67">
        <v>45058</v>
      </c>
      <c r="K344" s="66">
        <v>386.4</v>
      </c>
      <c r="L344" s="66">
        <v>421.4</v>
      </c>
      <c r="M344" s="66">
        <v>5</v>
      </c>
    </row>
    <row r="345" spans="1:13">
      <c r="A345" s="66" t="s">
        <v>545</v>
      </c>
      <c r="B345" s="66">
        <v>387.23</v>
      </c>
      <c r="C345" s="66">
        <v>421.19</v>
      </c>
      <c r="D345" s="66">
        <v>4.88</v>
      </c>
      <c r="F345" s="66">
        <v>15</v>
      </c>
      <c r="G345" s="66">
        <v>5</v>
      </c>
      <c r="H345" s="66">
        <v>2023</v>
      </c>
      <c r="J345" s="67">
        <v>45061</v>
      </c>
      <c r="K345" s="66">
        <v>387.2</v>
      </c>
      <c r="L345" s="66">
        <v>421.2</v>
      </c>
      <c r="M345" s="66">
        <v>4.9000000000000004</v>
      </c>
    </row>
    <row r="346" spans="1:13">
      <c r="A346" s="66" t="s">
        <v>546</v>
      </c>
      <c r="B346" s="66">
        <v>386.35</v>
      </c>
      <c r="C346" s="66">
        <v>420.85</v>
      </c>
      <c r="D346" s="66">
        <v>4.83</v>
      </c>
      <c r="F346" s="66">
        <v>16</v>
      </c>
      <c r="G346" s="66">
        <v>5</v>
      </c>
      <c r="H346" s="66">
        <v>2023</v>
      </c>
      <c r="J346" s="67">
        <v>45062</v>
      </c>
      <c r="K346" s="66">
        <v>386.4</v>
      </c>
      <c r="L346" s="66">
        <v>420.9</v>
      </c>
      <c r="M346" s="66">
        <v>4.8</v>
      </c>
    </row>
    <row r="347" spans="1:13">
      <c r="A347" s="66" t="s">
        <v>547</v>
      </c>
      <c r="B347" s="66">
        <v>386.31</v>
      </c>
      <c r="C347" s="66">
        <v>418.37</v>
      </c>
      <c r="D347" s="66">
        <v>4.78</v>
      </c>
      <c r="F347" s="66">
        <v>17</v>
      </c>
      <c r="G347" s="66">
        <v>5</v>
      </c>
      <c r="H347" s="66">
        <v>2023</v>
      </c>
      <c r="J347" s="67">
        <v>45063</v>
      </c>
      <c r="K347" s="66">
        <v>386.3</v>
      </c>
      <c r="L347" s="66">
        <v>418.4</v>
      </c>
      <c r="M347" s="66">
        <v>4.8</v>
      </c>
    </row>
    <row r="348" spans="1:13">
      <c r="A348" s="66" t="s">
        <v>548</v>
      </c>
      <c r="B348" s="66">
        <v>387.03</v>
      </c>
      <c r="C348" s="66">
        <v>418.53</v>
      </c>
      <c r="D348" s="66">
        <v>4.84</v>
      </c>
      <c r="F348" s="66">
        <v>18</v>
      </c>
      <c r="G348" s="66">
        <v>5</v>
      </c>
      <c r="H348" s="66">
        <v>2023</v>
      </c>
      <c r="J348" s="67">
        <v>45064</v>
      </c>
      <c r="K348" s="66">
        <v>387</v>
      </c>
      <c r="L348" s="66">
        <v>418.5</v>
      </c>
      <c r="M348" s="66">
        <v>4.8</v>
      </c>
    </row>
    <row r="349" spans="1:13">
      <c r="A349" s="66" t="s">
        <v>549</v>
      </c>
      <c r="B349" s="66">
        <v>386.42</v>
      </c>
      <c r="C349" s="66">
        <v>417.14</v>
      </c>
      <c r="D349" s="66">
        <v>4.83</v>
      </c>
      <c r="F349" s="66">
        <v>19</v>
      </c>
      <c r="G349" s="66">
        <v>5</v>
      </c>
      <c r="H349" s="66">
        <v>2023</v>
      </c>
      <c r="J349" s="67">
        <v>45065</v>
      </c>
      <c r="K349" s="66">
        <v>386.4</v>
      </c>
      <c r="L349" s="66">
        <v>417.1</v>
      </c>
      <c r="M349" s="66">
        <v>4.8</v>
      </c>
    </row>
    <row r="350" spans="1:13">
      <c r="A350" s="66" t="s">
        <v>550</v>
      </c>
      <c r="B350" s="66">
        <v>386.91</v>
      </c>
      <c r="C350" s="66">
        <v>418.64</v>
      </c>
      <c r="D350" s="66">
        <v>4.84</v>
      </c>
      <c r="F350" s="66">
        <v>22</v>
      </c>
      <c r="G350" s="66">
        <v>5</v>
      </c>
      <c r="H350" s="66">
        <v>2023</v>
      </c>
      <c r="J350" s="67">
        <v>45068</v>
      </c>
      <c r="K350" s="66">
        <v>386.9</v>
      </c>
      <c r="L350" s="66">
        <v>418.6</v>
      </c>
      <c r="M350" s="66">
        <v>4.8</v>
      </c>
    </row>
    <row r="351" spans="1:13">
      <c r="A351" s="66" t="s">
        <v>551</v>
      </c>
      <c r="B351" s="66">
        <v>386.25</v>
      </c>
      <c r="C351" s="66">
        <v>416.22</v>
      </c>
      <c r="D351" s="66">
        <v>4.82</v>
      </c>
      <c r="F351" s="66">
        <v>23</v>
      </c>
      <c r="G351" s="66">
        <v>5</v>
      </c>
      <c r="H351" s="66">
        <v>2023</v>
      </c>
      <c r="J351" s="67">
        <v>45069</v>
      </c>
      <c r="K351" s="66">
        <v>386.3</v>
      </c>
      <c r="L351" s="66">
        <v>416.2</v>
      </c>
      <c r="M351" s="66">
        <v>4.8</v>
      </c>
    </row>
    <row r="352" spans="1:13">
      <c r="A352" s="66" t="s">
        <v>552</v>
      </c>
      <c r="B352" s="66">
        <v>385.94</v>
      </c>
      <c r="C352" s="66">
        <v>415.04</v>
      </c>
      <c r="D352" s="66">
        <v>4.83</v>
      </c>
      <c r="F352" s="66">
        <v>24</v>
      </c>
      <c r="G352" s="66">
        <v>5</v>
      </c>
      <c r="H352" s="66">
        <v>2023</v>
      </c>
      <c r="J352" s="67">
        <v>45070</v>
      </c>
      <c r="K352" s="66">
        <v>385.9</v>
      </c>
      <c r="L352" s="66">
        <v>415</v>
      </c>
      <c r="M352" s="66">
        <v>4.8</v>
      </c>
    </row>
    <row r="353" spans="1:13">
      <c r="A353" s="66" t="s">
        <v>553</v>
      </c>
      <c r="B353" s="66">
        <v>386.4</v>
      </c>
      <c r="C353" s="66">
        <v>414.34</v>
      </c>
      <c r="D353" s="66">
        <v>4.83</v>
      </c>
      <c r="F353" s="66">
        <v>25</v>
      </c>
      <c r="G353" s="66">
        <v>5</v>
      </c>
      <c r="H353" s="66">
        <v>2023</v>
      </c>
      <c r="J353" s="67">
        <v>45071</v>
      </c>
      <c r="K353" s="66">
        <v>386.4</v>
      </c>
      <c r="L353" s="66">
        <v>414.3</v>
      </c>
      <c r="M353" s="66">
        <v>4.8</v>
      </c>
    </row>
    <row r="354" spans="1:13">
      <c r="A354" s="66" t="s">
        <v>554</v>
      </c>
      <c r="B354" s="66">
        <v>386.52</v>
      </c>
      <c r="C354" s="66">
        <v>415.24</v>
      </c>
      <c r="D354" s="66">
        <v>4.83</v>
      </c>
      <c r="F354" s="66">
        <v>26</v>
      </c>
      <c r="G354" s="66">
        <v>5</v>
      </c>
      <c r="H354" s="66">
        <v>2023</v>
      </c>
      <c r="J354" s="67">
        <v>45072</v>
      </c>
      <c r="K354" s="66">
        <v>386.5</v>
      </c>
      <c r="L354" s="66">
        <v>415.2</v>
      </c>
      <c r="M354" s="66">
        <v>4.8</v>
      </c>
    </row>
    <row r="355" spans="1:13">
      <c r="A355" s="66" t="s">
        <v>555</v>
      </c>
      <c r="B355" s="66">
        <v>386.17</v>
      </c>
      <c r="C355" s="66">
        <v>413.78</v>
      </c>
      <c r="D355" s="66">
        <v>4.82</v>
      </c>
      <c r="F355" s="66">
        <v>29</v>
      </c>
      <c r="G355" s="66">
        <v>5</v>
      </c>
      <c r="H355" s="66">
        <v>2023</v>
      </c>
      <c r="J355" s="67">
        <v>45075</v>
      </c>
      <c r="K355" s="66">
        <v>386.2</v>
      </c>
      <c r="L355" s="66">
        <v>413.8</v>
      </c>
      <c r="M355" s="66">
        <v>4.8</v>
      </c>
    </row>
    <row r="356" spans="1:13">
      <c r="A356" s="66" t="s">
        <v>556</v>
      </c>
      <c r="B356" s="66">
        <v>386.52</v>
      </c>
      <c r="C356" s="66">
        <v>414.89</v>
      </c>
      <c r="D356" s="66">
        <v>4.78</v>
      </c>
      <c r="F356" s="66">
        <v>30</v>
      </c>
      <c r="G356" s="66">
        <v>5</v>
      </c>
      <c r="H356" s="66">
        <v>2023</v>
      </c>
      <c r="J356" s="67">
        <v>45076</v>
      </c>
      <c r="K356" s="66">
        <v>386.5</v>
      </c>
      <c r="L356" s="66">
        <v>414.9</v>
      </c>
      <c r="M356" s="66">
        <v>4.8</v>
      </c>
    </row>
    <row r="357" spans="1:13">
      <c r="A357" s="66" t="s">
        <v>557</v>
      </c>
      <c r="B357" s="66">
        <v>386.62</v>
      </c>
      <c r="C357" s="66">
        <v>412.76</v>
      </c>
      <c r="D357" s="66">
        <v>4.7699999999999996</v>
      </c>
      <c r="F357" s="66">
        <v>31</v>
      </c>
      <c r="G357" s="66">
        <v>5</v>
      </c>
      <c r="H357" s="66">
        <v>2023</v>
      </c>
      <c r="J357" s="67">
        <v>45077</v>
      </c>
      <c r="K357" s="66">
        <v>386.6</v>
      </c>
      <c r="L357" s="66">
        <v>412.8</v>
      </c>
      <c r="M357" s="66">
        <v>4.8</v>
      </c>
    </row>
    <row r="358" spans="1:13">
      <c r="A358" s="66" t="s">
        <v>558</v>
      </c>
      <c r="B358" s="66">
        <v>386.98</v>
      </c>
      <c r="C358" s="66">
        <v>414.49</v>
      </c>
      <c r="D358" s="66">
        <v>4.78</v>
      </c>
      <c r="F358" s="66">
        <v>1</v>
      </c>
      <c r="G358" s="66">
        <v>6</v>
      </c>
      <c r="H358" s="66">
        <v>2023</v>
      </c>
      <c r="J358" s="67">
        <v>45078</v>
      </c>
      <c r="K358" s="66">
        <v>387</v>
      </c>
      <c r="L358" s="66">
        <v>414.5</v>
      </c>
      <c r="M358" s="66">
        <v>4.8</v>
      </c>
    </row>
    <row r="359" spans="1:13">
      <c r="A359" s="66" t="s">
        <v>559</v>
      </c>
      <c r="B359" s="66">
        <v>387.22</v>
      </c>
      <c r="C359" s="66">
        <v>416.92</v>
      </c>
      <c r="D359" s="66">
        <v>4.78</v>
      </c>
      <c r="F359" s="66">
        <v>2</v>
      </c>
      <c r="G359" s="66">
        <v>6</v>
      </c>
      <c r="H359" s="66">
        <v>2023</v>
      </c>
      <c r="J359" s="67">
        <v>45079</v>
      </c>
      <c r="K359" s="66">
        <v>387.2</v>
      </c>
      <c r="L359" s="66">
        <v>416.9</v>
      </c>
      <c r="M359" s="66">
        <v>4.8</v>
      </c>
    </row>
    <row r="360" spans="1:13">
      <c r="A360" s="66" t="s">
        <v>560</v>
      </c>
      <c r="B360" s="66">
        <v>387.28</v>
      </c>
      <c r="C360" s="66">
        <v>414.12</v>
      </c>
      <c r="D360" s="66">
        <v>4.76</v>
      </c>
      <c r="F360" s="66">
        <v>5</v>
      </c>
      <c r="G360" s="66">
        <v>6</v>
      </c>
      <c r="H360" s="66">
        <v>2023</v>
      </c>
      <c r="J360" s="67">
        <v>45082</v>
      </c>
      <c r="K360" s="66">
        <v>387.3</v>
      </c>
      <c r="L360" s="66">
        <v>414.1</v>
      </c>
      <c r="M360" s="66">
        <v>4.8</v>
      </c>
    </row>
    <row r="361" spans="1:13">
      <c r="A361" s="66" t="s">
        <v>561</v>
      </c>
      <c r="B361" s="66">
        <v>387.04</v>
      </c>
      <c r="C361" s="66">
        <v>414.13</v>
      </c>
      <c r="D361" s="66">
        <v>4.7699999999999996</v>
      </c>
      <c r="F361" s="66">
        <v>6</v>
      </c>
      <c r="G361" s="66">
        <v>6</v>
      </c>
      <c r="H361" s="66">
        <v>2023</v>
      </c>
      <c r="J361" s="67">
        <v>45083</v>
      </c>
      <c r="K361" s="66">
        <v>387</v>
      </c>
      <c r="L361" s="66">
        <v>414.1</v>
      </c>
      <c r="M361" s="66">
        <v>4.8</v>
      </c>
    </row>
    <row r="362" spans="1:13">
      <c r="A362" s="66" t="s">
        <v>562</v>
      </c>
      <c r="B362" s="66">
        <v>386.75</v>
      </c>
      <c r="C362" s="66">
        <v>414.33</v>
      </c>
      <c r="D362" s="66">
        <v>4.75</v>
      </c>
      <c r="F362" s="66">
        <v>7</v>
      </c>
      <c r="G362" s="66">
        <v>6</v>
      </c>
      <c r="H362" s="66">
        <v>2023</v>
      </c>
      <c r="J362" s="67">
        <v>45084</v>
      </c>
      <c r="K362" s="66">
        <v>386.8</v>
      </c>
      <c r="L362" s="66">
        <v>414.3</v>
      </c>
      <c r="M362" s="66">
        <v>4.8</v>
      </c>
    </row>
    <row r="363" spans="1:13">
      <c r="A363" s="66" t="s">
        <v>563</v>
      </c>
      <c r="B363" s="66">
        <v>387.04</v>
      </c>
      <c r="C363" s="66">
        <v>415.29</v>
      </c>
      <c r="D363" s="66">
        <v>4.72</v>
      </c>
      <c r="F363" s="66">
        <v>8</v>
      </c>
      <c r="G363" s="66">
        <v>6</v>
      </c>
      <c r="H363" s="66">
        <v>2023</v>
      </c>
      <c r="J363" s="67">
        <v>45085</v>
      </c>
      <c r="K363" s="66">
        <v>387</v>
      </c>
      <c r="L363" s="66">
        <v>415.3</v>
      </c>
      <c r="M363" s="66">
        <v>4.7</v>
      </c>
    </row>
    <row r="364" spans="1:13">
      <c r="A364" s="66" t="s">
        <v>564</v>
      </c>
      <c r="B364" s="66">
        <v>386.18</v>
      </c>
      <c r="C364" s="66">
        <v>415.57</v>
      </c>
      <c r="D364" s="66">
        <v>4.67</v>
      </c>
      <c r="F364" s="66">
        <v>9</v>
      </c>
      <c r="G364" s="66">
        <v>6</v>
      </c>
      <c r="H364" s="66">
        <v>2023</v>
      </c>
      <c r="J364" s="67">
        <v>45086</v>
      </c>
      <c r="K364" s="66">
        <v>386.2</v>
      </c>
      <c r="L364" s="66">
        <v>415.6</v>
      </c>
      <c r="M364" s="66">
        <v>4.7</v>
      </c>
    </row>
    <row r="365" spans="1:13">
      <c r="A365" s="66" t="s">
        <v>565</v>
      </c>
      <c r="B365" s="66">
        <v>386.4</v>
      </c>
      <c r="C365" s="66">
        <v>416.19</v>
      </c>
      <c r="D365" s="66">
        <v>4.68</v>
      </c>
      <c r="F365" s="66">
        <v>12</v>
      </c>
      <c r="G365" s="66">
        <v>6</v>
      </c>
      <c r="H365" s="66">
        <v>2023</v>
      </c>
      <c r="J365" s="67">
        <v>45089</v>
      </c>
      <c r="K365" s="66">
        <v>386.4</v>
      </c>
      <c r="L365" s="66">
        <v>416.2</v>
      </c>
      <c r="M365" s="66">
        <v>4.7</v>
      </c>
    </row>
    <row r="366" spans="1:13">
      <c r="A366" s="66" t="s">
        <v>566</v>
      </c>
      <c r="B366" s="66">
        <v>387.21</v>
      </c>
      <c r="C366" s="66">
        <v>418.11</v>
      </c>
      <c r="D366" s="66">
        <v>4.63</v>
      </c>
      <c r="F366" s="66">
        <v>13</v>
      </c>
      <c r="G366" s="66">
        <v>6</v>
      </c>
      <c r="H366" s="66">
        <v>2023</v>
      </c>
      <c r="J366" s="67">
        <v>45090</v>
      </c>
      <c r="K366" s="66">
        <v>387.2</v>
      </c>
      <c r="L366" s="66">
        <v>418.1</v>
      </c>
      <c r="M366" s="66">
        <v>4.5999999999999996</v>
      </c>
    </row>
    <row r="367" spans="1:13">
      <c r="A367" s="66" t="s">
        <v>567</v>
      </c>
      <c r="B367" s="66">
        <v>386.6</v>
      </c>
      <c r="C367" s="66">
        <v>417.76</v>
      </c>
      <c r="D367" s="66">
        <v>4.5999999999999996</v>
      </c>
      <c r="F367" s="66">
        <v>14</v>
      </c>
      <c r="G367" s="66">
        <v>6</v>
      </c>
      <c r="H367" s="66">
        <v>2023</v>
      </c>
      <c r="J367" s="67">
        <v>45091</v>
      </c>
      <c r="K367" s="66">
        <v>386.6</v>
      </c>
      <c r="L367" s="66">
        <v>417.8</v>
      </c>
      <c r="M367" s="66">
        <v>4.5999999999999996</v>
      </c>
    </row>
    <row r="368" spans="1:13">
      <c r="A368" s="66" t="s">
        <v>568</v>
      </c>
      <c r="B368" s="66">
        <v>386.54</v>
      </c>
      <c r="C368" s="66">
        <v>419.13</v>
      </c>
      <c r="D368" s="66">
        <v>4.62</v>
      </c>
      <c r="F368" s="66">
        <v>15</v>
      </c>
      <c r="G368" s="66">
        <v>6</v>
      </c>
      <c r="H368" s="66">
        <v>2023</v>
      </c>
      <c r="J368" s="67">
        <v>45092</v>
      </c>
      <c r="K368" s="66">
        <v>386.5</v>
      </c>
      <c r="L368" s="66">
        <v>419.1</v>
      </c>
      <c r="M368" s="66">
        <v>4.5999999999999996</v>
      </c>
    </row>
    <row r="369" spans="1:13">
      <c r="A369" s="66" t="s">
        <v>569</v>
      </c>
      <c r="B369" s="66">
        <v>386.54</v>
      </c>
      <c r="C369" s="66">
        <v>423.3</v>
      </c>
      <c r="D369" s="66">
        <v>4.62</v>
      </c>
      <c r="F369" s="66">
        <v>16</v>
      </c>
      <c r="G369" s="66">
        <v>6</v>
      </c>
      <c r="H369" s="66">
        <v>2023</v>
      </c>
      <c r="J369" s="67">
        <v>45093</v>
      </c>
      <c r="K369" s="66">
        <v>386.5</v>
      </c>
      <c r="L369" s="66">
        <v>423.3</v>
      </c>
      <c r="M369" s="66">
        <v>4.5999999999999996</v>
      </c>
    </row>
    <row r="370" spans="1:13">
      <c r="A370" s="66" t="s">
        <v>570</v>
      </c>
      <c r="B370" s="66">
        <v>386.27</v>
      </c>
      <c r="C370" s="66">
        <v>421.73</v>
      </c>
      <c r="D370" s="66">
        <v>4.59</v>
      </c>
      <c r="F370" s="66">
        <v>19</v>
      </c>
      <c r="G370" s="66">
        <v>6</v>
      </c>
      <c r="H370" s="66">
        <v>2023</v>
      </c>
      <c r="J370" s="67">
        <v>45096</v>
      </c>
      <c r="K370" s="66">
        <v>386.3</v>
      </c>
      <c r="L370" s="66">
        <v>421.7</v>
      </c>
      <c r="M370" s="66">
        <v>4.5999999999999996</v>
      </c>
    </row>
    <row r="371" spans="1:13">
      <c r="A371" s="66" t="s">
        <v>571</v>
      </c>
      <c r="B371" s="66">
        <v>387.08</v>
      </c>
      <c r="C371" s="66">
        <v>423.12</v>
      </c>
      <c r="D371" s="66">
        <v>4.5999999999999996</v>
      </c>
      <c r="F371" s="66">
        <v>20</v>
      </c>
      <c r="G371" s="66">
        <v>6</v>
      </c>
      <c r="H371" s="66">
        <v>2023</v>
      </c>
      <c r="J371" s="67">
        <v>45097</v>
      </c>
      <c r="K371" s="66">
        <v>387.1</v>
      </c>
      <c r="L371" s="66">
        <v>423.1</v>
      </c>
      <c r="M371" s="66">
        <v>4.5999999999999996</v>
      </c>
    </row>
    <row r="372" spans="1:13">
      <c r="A372" s="66" t="s">
        <v>572</v>
      </c>
      <c r="B372" s="66">
        <v>386.16</v>
      </c>
      <c r="C372" s="66">
        <v>421.65</v>
      </c>
      <c r="D372" s="66">
        <v>4.59</v>
      </c>
      <c r="F372" s="66">
        <v>21</v>
      </c>
      <c r="G372" s="66">
        <v>6</v>
      </c>
      <c r="H372" s="66">
        <v>2023</v>
      </c>
      <c r="J372" s="67">
        <v>45098</v>
      </c>
      <c r="K372" s="66">
        <v>386.2</v>
      </c>
      <c r="L372" s="66">
        <v>421.7</v>
      </c>
      <c r="M372" s="66">
        <v>4.5999999999999996</v>
      </c>
    </row>
    <row r="373" spans="1:13">
      <c r="A373" s="66" t="s">
        <v>573</v>
      </c>
      <c r="B373" s="66">
        <v>386.14</v>
      </c>
      <c r="C373" s="66">
        <v>424.95</v>
      </c>
      <c r="D373" s="66">
        <v>4.6100000000000003</v>
      </c>
      <c r="F373" s="66">
        <v>22</v>
      </c>
      <c r="G373" s="66">
        <v>6</v>
      </c>
      <c r="H373" s="66">
        <v>2023</v>
      </c>
      <c r="J373" s="67">
        <v>45099</v>
      </c>
      <c r="K373" s="66">
        <v>386.1</v>
      </c>
      <c r="L373" s="66">
        <v>425</v>
      </c>
      <c r="M373" s="66">
        <v>4.5999999999999996</v>
      </c>
    </row>
    <row r="374" spans="1:13">
      <c r="A374" s="66" t="s">
        <v>574</v>
      </c>
      <c r="B374" s="66">
        <v>387.1</v>
      </c>
      <c r="C374" s="66">
        <v>420.7</v>
      </c>
      <c r="D374" s="66">
        <v>4.57</v>
      </c>
      <c r="F374" s="66">
        <v>23</v>
      </c>
      <c r="G374" s="66">
        <v>6</v>
      </c>
      <c r="H374" s="66">
        <v>2023</v>
      </c>
      <c r="J374" s="67">
        <v>45100</v>
      </c>
      <c r="K374" s="66">
        <v>387.1</v>
      </c>
      <c r="L374" s="66">
        <v>420.7</v>
      </c>
      <c r="M374" s="66">
        <v>4.5999999999999996</v>
      </c>
    </row>
    <row r="375" spans="1:13">
      <c r="A375" s="66" t="s">
        <v>575</v>
      </c>
      <c r="B375" s="66">
        <v>386.55</v>
      </c>
      <c r="C375" s="66">
        <v>421.49</v>
      </c>
      <c r="D375" s="66">
        <v>4.59</v>
      </c>
      <c r="F375" s="66">
        <v>26</v>
      </c>
      <c r="G375" s="66">
        <v>6</v>
      </c>
      <c r="H375" s="66">
        <v>2023</v>
      </c>
      <c r="J375" s="67">
        <v>45103</v>
      </c>
      <c r="K375" s="66">
        <v>386.6</v>
      </c>
      <c r="L375" s="66">
        <v>421.5</v>
      </c>
      <c r="M375" s="66">
        <v>4.5999999999999996</v>
      </c>
    </row>
    <row r="376" spans="1:13">
      <c r="A376" s="66" t="s">
        <v>576</v>
      </c>
      <c r="B376" s="66">
        <v>386.71</v>
      </c>
      <c r="C376" s="66">
        <v>423.45</v>
      </c>
      <c r="D376" s="66">
        <v>4.55</v>
      </c>
      <c r="F376" s="66">
        <v>27</v>
      </c>
      <c r="G376" s="66">
        <v>6</v>
      </c>
      <c r="H376" s="66">
        <v>2023</v>
      </c>
      <c r="J376" s="67">
        <v>45104</v>
      </c>
      <c r="K376" s="66">
        <v>386.7</v>
      </c>
      <c r="L376" s="66">
        <v>423.5</v>
      </c>
      <c r="M376" s="66">
        <v>4.5999999999999996</v>
      </c>
    </row>
    <row r="377" spans="1:13">
      <c r="A377" s="66" t="s">
        <v>577</v>
      </c>
      <c r="B377" s="66">
        <v>386.53</v>
      </c>
      <c r="C377" s="66">
        <v>423.37</v>
      </c>
      <c r="D377" s="66">
        <v>4.51</v>
      </c>
      <c r="F377" s="66">
        <v>28</v>
      </c>
      <c r="G377" s="66">
        <v>6</v>
      </c>
      <c r="H377" s="66">
        <v>2023</v>
      </c>
      <c r="J377" s="67">
        <v>45105</v>
      </c>
      <c r="K377" s="66">
        <v>386.5</v>
      </c>
      <c r="L377" s="66">
        <v>423.4</v>
      </c>
      <c r="M377" s="66">
        <v>4.5</v>
      </c>
    </row>
    <row r="378" spans="1:13">
      <c r="A378" s="66" t="s">
        <v>578</v>
      </c>
      <c r="B378" s="66">
        <v>386.32</v>
      </c>
      <c r="C378" s="66">
        <v>422.17</v>
      </c>
      <c r="D378" s="66">
        <v>4.4400000000000004</v>
      </c>
      <c r="F378" s="66">
        <v>29</v>
      </c>
      <c r="G378" s="66">
        <v>6</v>
      </c>
      <c r="H378" s="66">
        <v>2023</v>
      </c>
      <c r="J378" s="67">
        <v>45106</v>
      </c>
      <c r="K378" s="66">
        <v>386.3</v>
      </c>
      <c r="L378" s="66">
        <v>422.2</v>
      </c>
      <c r="M378" s="66">
        <v>4.4000000000000004</v>
      </c>
    </row>
    <row r="379" spans="1:13">
      <c r="A379" s="66" t="s">
        <v>579</v>
      </c>
      <c r="B379" s="66">
        <v>386.06</v>
      </c>
      <c r="C379" s="66">
        <v>418.95</v>
      </c>
      <c r="D379" s="66">
        <v>4.34</v>
      </c>
      <c r="F379" s="66">
        <v>30</v>
      </c>
      <c r="G379" s="66">
        <v>6</v>
      </c>
      <c r="H379" s="66">
        <v>2023</v>
      </c>
      <c r="J379" s="67">
        <v>45107</v>
      </c>
      <c r="K379" s="66">
        <v>386.1</v>
      </c>
      <c r="L379" s="66">
        <v>419</v>
      </c>
      <c r="M379" s="66">
        <v>4.3</v>
      </c>
    </row>
    <row r="380" spans="1:13">
      <c r="A380" s="66" t="s">
        <v>580</v>
      </c>
      <c r="B380" s="66">
        <v>386.98</v>
      </c>
      <c r="C380" s="66">
        <v>421.42</v>
      </c>
      <c r="D380" s="66">
        <v>4.32</v>
      </c>
      <c r="F380" s="66">
        <v>3</v>
      </c>
      <c r="G380" s="66">
        <v>7</v>
      </c>
      <c r="H380" s="66">
        <v>2023</v>
      </c>
      <c r="J380" s="67">
        <v>45110</v>
      </c>
      <c r="K380" s="66">
        <v>387</v>
      </c>
      <c r="L380" s="66">
        <v>421.4</v>
      </c>
      <c r="M380" s="66">
        <v>4.3</v>
      </c>
    </row>
    <row r="381" spans="1:13">
      <c r="A381" s="66" t="s">
        <v>581</v>
      </c>
      <c r="B381" s="66">
        <v>386.25</v>
      </c>
      <c r="C381" s="66">
        <v>420.9</v>
      </c>
      <c r="D381" s="66">
        <v>4.3</v>
      </c>
      <c r="F381" s="66">
        <v>4</v>
      </c>
      <c r="G381" s="66">
        <v>7</v>
      </c>
      <c r="H381" s="66">
        <v>2023</v>
      </c>
      <c r="J381" s="67">
        <v>45111</v>
      </c>
      <c r="K381" s="66">
        <v>386.3</v>
      </c>
      <c r="L381" s="66">
        <v>420.9</v>
      </c>
      <c r="M381" s="66">
        <v>4.3</v>
      </c>
    </row>
    <row r="382" spans="1:13">
      <c r="A382" s="66" t="s">
        <v>582</v>
      </c>
      <c r="B382" s="66">
        <v>386.28</v>
      </c>
      <c r="C382" s="66">
        <v>420.54</v>
      </c>
      <c r="D382" s="66">
        <v>4.21</v>
      </c>
      <c r="F382" s="66">
        <v>6</v>
      </c>
      <c r="G382" s="66">
        <v>7</v>
      </c>
      <c r="H382" s="66">
        <v>2023</v>
      </c>
      <c r="J382" s="67">
        <v>45113</v>
      </c>
      <c r="K382" s="66">
        <v>386.3</v>
      </c>
      <c r="L382" s="66">
        <v>420.5</v>
      </c>
      <c r="M382" s="66">
        <v>4.2</v>
      </c>
    </row>
    <row r="383" spans="1:13">
      <c r="A383" s="66" t="s">
        <v>583</v>
      </c>
      <c r="B383" s="66">
        <v>386.19</v>
      </c>
      <c r="C383" s="66">
        <v>420.64</v>
      </c>
      <c r="D383" s="66">
        <v>4.22</v>
      </c>
      <c r="F383" s="66">
        <v>7</v>
      </c>
      <c r="G383" s="66">
        <v>7</v>
      </c>
      <c r="H383" s="66">
        <v>2023</v>
      </c>
      <c r="J383" s="67">
        <v>45114</v>
      </c>
      <c r="K383" s="66">
        <v>386.2</v>
      </c>
      <c r="L383" s="66">
        <v>420.6</v>
      </c>
      <c r="M383" s="66">
        <v>4.2</v>
      </c>
    </row>
    <row r="384" spans="1:13">
      <c r="A384" s="66" t="s">
        <v>584</v>
      </c>
      <c r="B384" s="66">
        <v>387.09</v>
      </c>
      <c r="C384" s="66">
        <v>424.29</v>
      </c>
      <c r="D384" s="66">
        <v>4.2300000000000004</v>
      </c>
      <c r="F384" s="66">
        <v>10</v>
      </c>
      <c r="G384" s="66">
        <v>7</v>
      </c>
      <c r="H384" s="66">
        <v>2023</v>
      </c>
      <c r="J384" s="67">
        <v>45117</v>
      </c>
      <c r="K384" s="66">
        <v>387.1</v>
      </c>
      <c r="L384" s="66">
        <v>424.3</v>
      </c>
      <c r="M384" s="66">
        <v>4.2</v>
      </c>
    </row>
    <row r="385" spans="1:13">
      <c r="A385" s="66" t="s">
        <v>585</v>
      </c>
      <c r="B385" s="66">
        <v>387.17</v>
      </c>
      <c r="C385" s="66">
        <v>426.08</v>
      </c>
      <c r="D385" s="66">
        <v>4.29</v>
      </c>
      <c r="F385" s="66">
        <v>11</v>
      </c>
      <c r="G385" s="66">
        <v>7</v>
      </c>
      <c r="H385" s="66">
        <v>2023</v>
      </c>
      <c r="J385" s="67">
        <v>45118</v>
      </c>
      <c r="K385" s="66">
        <v>387.2</v>
      </c>
      <c r="L385" s="66">
        <v>426.1</v>
      </c>
      <c r="M385" s="66">
        <v>4.3</v>
      </c>
    </row>
    <row r="386" spans="1:13">
      <c r="A386" s="66" t="s">
        <v>586</v>
      </c>
      <c r="B386" s="66">
        <v>386.26</v>
      </c>
      <c r="C386" s="66">
        <v>425.7</v>
      </c>
      <c r="D386" s="66">
        <v>4.26</v>
      </c>
      <c r="F386" s="66">
        <v>12</v>
      </c>
      <c r="G386" s="66">
        <v>7</v>
      </c>
      <c r="H386" s="66">
        <v>2023</v>
      </c>
      <c r="J386" s="67">
        <v>45119</v>
      </c>
      <c r="K386" s="66">
        <v>386.3</v>
      </c>
      <c r="L386" s="66">
        <v>425.7</v>
      </c>
      <c r="M386" s="66">
        <v>4.3</v>
      </c>
    </row>
    <row r="387" spans="1:13">
      <c r="A387" s="66" t="s">
        <v>587</v>
      </c>
      <c r="B387" s="66">
        <v>387.1</v>
      </c>
      <c r="C387" s="66">
        <v>432.39</v>
      </c>
      <c r="D387" s="66">
        <v>4.3</v>
      </c>
      <c r="F387" s="66">
        <v>13</v>
      </c>
      <c r="G387" s="66">
        <v>7</v>
      </c>
      <c r="H387" s="66">
        <v>2023</v>
      </c>
      <c r="J387" s="67">
        <v>45120</v>
      </c>
      <c r="K387" s="66">
        <v>387.1</v>
      </c>
      <c r="L387" s="66">
        <v>432.4</v>
      </c>
      <c r="M387" s="66">
        <v>4.3</v>
      </c>
    </row>
    <row r="388" spans="1:13">
      <c r="A388" s="66" t="s">
        <v>588</v>
      </c>
      <c r="B388" s="66">
        <v>386.01</v>
      </c>
      <c r="C388" s="66">
        <v>433.1</v>
      </c>
      <c r="D388" s="66">
        <v>4.28</v>
      </c>
      <c r="F388" s="66">
        <v>14</v>
      </c>
      <c r="G388" s="66">
        <v>7</v>
      </c>
      <c r="H388" s="66">
        <v>2023</v>
      </c>
      <c r="J388" s="67">
        <v>45121</v>
      </c>
      <c r="K388" s="66">
        <v>386</v>
      </c>
      <c r="L388" s="66">
        <v>433.1</v>
      </c>
      <c r="M388" s="66">
        <v>4.3</v>
      </c>
    </row>
    <row r="389" spans="1:13">
      <c r="A389" s="66" t="s">
        <v>589</v>
      </c>
      <c r="B389" s="66">
        <v>386.14</v>
      </c>
      <c r="C389" s="66">
        <v>433.67</v>
      </c>
      <c r="D389" s="66">
        <v>4.2699999999999996</v>
      </c>
      <c r="F389" s="66">
        <v>17</v>
      </c>
      <c r="G389" s="66">
        <v>7</v>
      </c>
      <c r="H389" s="66">
        <v>2023</v>
      </c>
      <c r="J389" s="67">
        <v>45124</v>
      </c>
      <c r="K389" s="66">
        <v>386.1</v>
      </c>
      <c r="L389" s="66">
        <v>433.7</v>
      </c>
      <c r="M389" s="66">
        <v>4.3</v>
      </c>
    </row>
    <row r="390" spans="1:13">
      <c r="A390" s="66" t="s">
        <v>590</v>
      </c>
      <c r="B390" s="66">
        <v>386.29</v>
      </c>
      <c r="C390" s="66">
        <v>434.77</v>
      </c>
      <c r="D390" s="66">
        <v>4.26</v>
      </c>
      <c r="F390" s="66">
        <v>18</v>
      </c>
      <c r="G390" s="66">
        <v>7</v>
      </c>
      <c r="H390" s="66">
        <v>2023</v>
      </c>
      <c r="J390" s="67">
        <v>45125</v>
      </c>
      <c r="K390" s="66">
        <v>386.3</v>
      </c>
      <c r="L390" s="66">
        <v>434.8</v>
      </c>
      <c r="M390" s="66">
        <v>4.3</v>
      </c>
    </row>
    <row r="391" spans="1:13">
      <c r="A391" s="66" t="s">
        <v>591</v>
      </c>
      <c r="B391" s="66">
        <v>387.28</v>
      </c>
      <c r="C391" s="66">
        <v>434.41</v>
      </c>
      <c r="D391" s="66">
        <v>4.25</v>
      </c>
      <c r="F391" s="66">
        <v>19</v>
      </c>
      <c r="G391" s="66">
        <v>7</v>
      </c>
      <c r="H391" s="66">
        <v>2023</v>
      </c>
      <c r="J391" s="67">
        <v>45126</v>
      </c>
      <c r="K391" s="66">
        <v>387.3</v>
      </c>
      <c r="L391" s="66">
        <v>434.4</v>
      </c>
      <c r="M391" s="66">
        <v>4.3</v>
      </c>
    </row>
    <row r="392" spans="1:13">
      <c r="A392" s="66" t="s">
        <v>592</v>
      </c>
      <c r="B392" s="66">
        <v>386.29</v>
      </c>
      <c r="C392" s="66">
        <v>432.76</v>
      </c>
      <c r="D392" s="66">
        <v>4.26</v>
      </c>
      <c r="F392" s="66">
        <v>20</v>
      </c>
      <c r="G392" s="66">
        <v>7</v>
      </c>
      <c r="H392" s="66">
        <v>2023</v>
      </c>
      <c r="J392" s="67">
        <v>45127</v>
      </c>
      <c r="K392" s="66">
        <v>386.3</v>
      </c>
      <c r="L392" s="66">
        <v>432.8</v>
      </c>
      <c r="M392" s="66">
        <v>4.3</v>
      </c>
    </row>
    <row r="393" spans="1:13">
      <c r="A393" s="66" t="s">
        <v>593</v>
      </c>
      <c r="B393" s="66">
        <v>386.48</v>
      </c>
      <c r="C393" s="66">
        <v>430</v>
      </c>
      <c r="D393" s="66">
        <v>4.29</v>
      </c>
      <c r="F393" s="66">
        <v>21</v>
      </c>
      <c r="G393" s="66">
        <v>7</v>
      </c>
      <c r="H393" s="66">
        <v>2023</v>
      </c>
      <c r="J393" s="67">
        <v>45128</v>
      </c>
      <c r="K393" s="66">
        <v>386.5</v>
      </c>
      <c r="L393" s="66">
        <v>430</v>
      </c>
      <c r="M393" s="66">
        <v>4.3</v>
      </c>
    </row>
    <row r="394" spans="1:13">
      <c r="A394" s="66" t="s">
        <v>594</v>
      </c>
      <c r="B394" s="66">
        <v>387.09</v>
      </c>
      <c r="C394" s="66">
        <v>429.36</v>
      </c>
      <c r="D394" s="66">
        <v>4.28</v>
      </c>
      <c r="F394" s="66">
        <v>24</v>
      </c>
      <c r="G394" s="66">
        <v>7</v>
      </c>
      <c r="H394" s="66">
        <v>2023</v>
      </c>
      <c r="J394" s="67">
        <v>45131</v>
      </c>
      <c r="K394" s="66">
        <v>387.1</v>
      </c>
      <c r="L394" s="66">
        <v>429.4</v>
      </c>
      <c r="M394" s="66">
        <v>4.3</v>
      </c>
    </row>
    <row r="395" spans="1:13">
      <c r="A395" s="66" t="s">
        <v>595</v>
      </c>
      <c r="B395" s="66">
        <v>386.74</v>
      </c>
      <c r="C395" s="66">
        <v>427.15</v>
      </c>
      <c r="D395" s="66">
        <v>4.3</v>
      </c>
      <c r="F395" s="66">
        <v>25</v>
      </c>
      <c r="G395" s="66">
        <v>7</v>
      </c>
      <c r="H395" s="66">
        <v>2023</v>
      </c>
      <c r="J395" s="67">
        <v>45132</v>
      </c>
      <c r="K395" s="66">
        <v>386.7</v>
      </c>
      <c r="L395" s="66">
        <v>427.2</v>
      </c>
      <c r="M395" s="66">
        <v>4.3</v>
      </c>
    </row>
    <row r="396" spans="1:13">
      <c r="A396" s="66" t="s">
        <v>596</v>
      </c>
      <c r="B396" s="66">
        <v>386.4</v>
      </c>
      <c r="C396" s="66">
        <v>428.13</v>
      </c>
      <c r="D396" s="66">
        <v>4.29</v>
      </c>
      <c r="F396" s="66">
        <v>26</v>
      </c>
      <c r="G396" s="66">
        <v>7</v>
      </c>
      <c r="H396" s="66">
        <v>2023</v>
      </c>
      <c r="J396" s="67">
        <v>45133</v>
      </c>
      <c r="K396" s="66">
        <v>386.4</v>
      </c>
      <c r="L396" s="66">
        <v>428.1</v>
      </c>
      <c r="M396" s="66">
        <v>4.3</v>
      </c>
    </row>
    <row r="397" spans="1:13">
      <c r="A397" s="66" t="s">
        <v>597</v>
      </c>
      <c r="B397" s="66">
        <v>386.36</v>
      </c>
      <c r="C397" s="66">
        <v>430.21</v>
      </c>
      <c r="D397" s="66">
        <v>4.29</v>
      </c>
      <c r="F397" s="66">
        <v>27</v>
      </c>
      <c r="G397" s="66">
        <v>7</v>
      </c>
      <c r="H397" s="66">
        <v>2023</v>
      </c>
      <c r="J397" s="67">
        <v>45134</v>
      </c>
      <c r="K397" s="66">
        <v>386.4</v>
      </c>
      <c r="L397" s="66">
        <v>430.2</v>
      </c>
      <c r="M397" s="66">
        <v>4.3</v>
      </c>
    </row>
    <row r="398" spans="1:13">
      <c r="A398" s="66" t="s">
        <v>598</v>
      </c>
      <c r="B398" s="66">
        <v>386.22</v>
      </c>
      <c r="C398" s="66">
        <v>424.57</v>
      </c>
      <c r="D398" s="66">
        <v>4.25</v>
      </c>
      <c r="F398" s="66">
        <v>28</v>
      </c>
      <c r="G398" s="66">
        <v>7</v>
      </c>
      <c r="H398" s="66">
        <v>2023</v>
      </c>
      <c r="J398" s="67">
        <v>45135</v>
      </c>
      <c r="K398" s="66">
        <v>386.2</v>
      </c>
      <c r="L398" s="66">
        <v>424.6</v>
      </c>
      <c r="M398" s="66">
        <v>4.3</v>
      </c>
    </row>
    <row r="399" spans="1:13">
      <c r="A399" s="66" t="s">
        <v>599</v>
      </c>
      <c r="B399" s="66">
        <v>386.14</v>
      </c>
      <c r="C399" s="66">
        <v>426.11</v>
      </c>
      <c r="D399" s="66">
        <v>4.2300000000000004</v>
      </c>
      <c r="F399" s="66">
        <v>31</v>
      </c>
      <c r="G399" s="66">
        <v>7</v>
      </c>
      <c r="H399" s="66">
        <v>2023</v>
      </c>
      <c r="J399" s="67">
        <v>45138</v>
      </c>
      <c r="K399" s="66">
        <v>386.1</v>
      </c>
      <c r="L399" s="66">
        <v>426.1</v>
      </c>
      <c r="M399" s="66">
        <v>4.2</v>
      </c>
    </row>
    <row r="400" spans="1:13">
      <c r="A400" s="66" t="s">
        <v>600</v>
      </c>
      <c r="B400" s="66">
        <v>386.18</v>
      </c>
      <c r="C400" s="66">
        <v>424.03</v>
      </c>
      <c r="D400" s="66">
        <v>4.21</v>
      </c>
      <c r="F400" s="66">
        <v>1</v>
      </c>
      <c r="G400" s="66">
        <v>8</v>
      </c>
      <c r="H400" s="66">
        <v>2023</v>
      </c>
      <c r="J400" s="67">
        <v>45139</v>
      </c>
      <c r="K400" s="66">
        <v>386.2</v>
      </c>
      <c r="L400" s="66">
        <v>424</v>
      </c>
      <c r="M400" s="66">
        <v>4.2</v>
      </c>
    </row>
    <row r="401" spans="1:13">
      <c r="A401" s="66" t="s">
        <v>601</v>
      </c>
      <c r="B401" s="66">
        <v>386.86</v>
      </c>
      <c r="C401" s="66">
        <v>424.62</v>
      </c>
      <c r="D401" s="66">
        <v>4.1500000000000004</v>
      </c>
      <c r="F401" s="66">
        <v>2</v>
      </c>
      <c r="G401" s="66">
        <v>8</v>
      </c>
      <c r="H401" s="66">
        <v>2023</v>
      </c>
      <c r="J401" s="67">
        <v>45140</v>
      </c>
      <c r="K401" s="66">
        <v>386.9</v>
      </c>
      <c r="L401" s="66">
        <v>424.6</v>
      </c>
      <c r="M401" s="66">
        <v>4.2</v>
      </c>
    </row>
    <row r="402" spans="1:13">
      <c r="A402" s="66" t="s">
        <v>602</v>
      </c>
      <c r="B402" s="66">
        <v>386.18</v>
      </c>
      <c r="C402" s="66">
        <v>422.25</v>
      </c>
      <c r="D402" s="66">
        <v>4.1100000000000003</v>
      </c>
      <c r="F402" s="66">
        <v>3</v>
      </c>
      <c r="G402" s="66">
        <v>8</v>
      </c>
      <c r="H402" s="66">
        <v>2023</v>
      </c>
      <c r="J402" s="67">
        <v>45141</v>
      </c>
      <c r="K402" s="66">
        <v>386.2</v>
      </c>
      <c r="L402" s="66">
        <v>422.3</v>
      </c>
      <c r="M402" s="66">
        <v>4.0999999999999996</v>
      </c>
    </row>
    <row r="403" spans="1:13">
      <c r="A403" s="66" t="s">
        <v>603</v>
      </c>
      <c r="B403" s="66">
        <v>386.29</v>
      </c>
      <c r="C403" s="66">
        <v>422.72</v>
      </c>
      <c r="D403" s="66">
        <v>4.0599999999999996</v>
      </c>
      <c r="F403" s="66">
        <v>4</v>
      </c>
      <c r="G403" s="66">
        <v>8</v>
      </c>
      <c r="H403" s="66">
        <v>2023</v>
      </c>
      <c r="J403" s="67">
        <v>45142</v>
      </c>
      <c r="K403" s="66">
        <v>386.3</v>
      </c>
      <c r="L403" s="66">
        <v>422.7</v>
      </c>
      <c r="M403" s="66">
        <v>4.0999999999999996</v>
      </c>
    </row>
    <row r="404" spans="1:13">
      <c r="A404" s="66" t="s">
        <v>604</v>
      </c>
      <c r="B404" s="66">
        <v>386.09</v>
      </c>
      <c r="C404" s="66">
        <v>423.62</v>
      </c>
      <c r="D404" s="66">
        <v>4</v>
      </c>
      <c r="F404" s="66">
        <v>7</v>
      </c>
      <c r="G404" s="66">
        <v>8</v>
      </c>
      <c r="H404" s="66">
        <v>2023</v>
      </c>
      <c r="J404" s="67">
        <v>45145</v>
      </c>
      <c r="K404" s="66">
        <v>386.1</v>
      </c>
      <c r="L404" s="66">
        <v>423.6</v>
      </c>
      <c r="M404" s="66">
        <v>4</v>
      </c>
    </row>
    <row r="405" spans="1:13">
      <c r="A405" s="66" t="s">
        <v>605</v>
      </c>
      <c r="B405" s="66">
        <v>386.46</v>
      </c>
      <c r="C405" s="66">
        <v>423.29</v>
      </c>
      <c r="D405" s="66">
        <v>4.03</v>
      </c>
      <c r="F405" s="66">
        <v>8</v>
      </c>
      <c r="G405" s="66">
        <v>8</v>
      </c>
      <c r="H405" s="66">
        <v>2023</v>
      </c>
      <c r="J405" s="67">
        <v>45146</v>
      </c>
      <c r="K405" s="66">
        <v>386.5</v>
      </c>
      <c r="L405" s="66">
        <v>423.3</v>
      </c>
      <c r="M405" s="66">
        <v>4</v>
      </c>
    </row>
    <row r="406" spans="1:13">
      <c r="A406" s="66" t="s">
        <v>606</v>
      </c>
      <c r="B406" s="66">
        <v>386.07</v>
      </c>
      <c r="C406" s="66">
        <v>423.75</v>
      </c>
      <c r="D406" s="66">
        <v>3.96</v>
      </c>
      <c r="F406" s="66">
        <v>9</v>
      </c>
      <c r="G406" s="66">
        <v>8</v>
      </c>
      <c r="H406" s="66">
        <v>2023</v>
      </c>
      <c r="J406" s="67">
        <v>45147</v>
      </c>
      <c r="K406" s="66">
        <v>386.1</v>
      </c>
      <c r="L406" s="66">
        <v>423.8</v>
      </c>
      <c r="M406" s="66">
        <v>4</v>
      </c>
    </row>
    <row r="407" spans="1:13">
      <c r="A407" s="66" t="s">
        <v>607</v>
      </c>
      <c r="B407" s="66">
        <v>386.05</v>
      </c>
      <c r="C407" s="66">
        <v>425.74</v>
      </c>
      <c r="D407" s="66">
        <v>3.96</v>
      </c>
      <c r="F407" s="66">
        <v>10</v>
      </c>
      <c r="G407" s="66">
        <v>8</v>
      </c>
      <c r="H407" s="66">
        <v>2023</v>
      </c>
      <c r="J407" s="67">
        <v>45148</v>
      </c>
      <c r="K407" s="66">
        <v>386.1</v>
      </c>
      <c r="L407" s="66">
        <v>425.7</v>
      </c>
      <c r="M407" s="66">
        <v>4</v>
      </c>
    </row>
    <row r="408" spans="1:13">
      <c r="A408" s="66" t="s">
        <v>608</v>
      </c>
      <c r="B408" s="66">
        <v>386</v>
      </c>
      <c r="C408" s="66">
        <v>424.29</v>
      </c>
      <c r="D408" s="66">
        <v>3.92</v>
      </c>
      <c r="F408" s="66">
        <v>11</v>
      </c>
      <c r="G408" s="66">
        <v>8</v>
      </c>
      <c r="H408" s="66">
        <v>2023</v>
      </c>
      <c r="J408" s="67">
        <v>45149</v>
      </c>
      <c r="K408" s="66">
        <v>386</v>
      </c>
      <c r="L408" s="66">
        <v>424.3</v>
      </c>
      <c r="M408" s="66">
        <v>3.9</v>
      </c>
    </row>
    <row r="409" spans="1:13">
      <c r="A409" s="66" t="s">
        <v>609</v>
      </c>
      <c r="B409" s="66">
        <v>386.61</v>
      </c>
      <c r="C409" s="66">
        <v>423.07</v>
      </c>
      <c r="D409" s="66">
        <v>3.81</v>
      </c>
      <c r="F409" s="66">
        <v>14</v>
      </c>
      <c r="G409" s="66">
        <v>8</v>
      </c>
      <c r="H409" s="66">
        <v>2023</v>
      </c>
      <c r="J409" s="67">
        <v>45152</v>
      </c>
      <c r="K409" s="66">
        <v>386.6</v>
      </c>
      <c r="L409" s="66">
        <v>423.1</v>
      </c>
      <c r="M409" s="66">
        <v>3.8</v>
      </c>
    </row>
    <row r="410" spans="1:13">
      <c r="A410" s="66" t="s">
        <v>610</v>
      </c>
      <c r="B410" s="66">
        <v>386.66</v>
      </c>
      <c r="C410" s="66">
        <v>422.7</v>
      </c>
      <c r="D410" s="66">
        <v>3.94</v>
      </c>
      <c r="F410" s="66">
        <v>15</v>
      </c>
      <c r="G410" s="66">
        <v>8</v>
      </c>
      <c r="H410" s="66">
        <v>2023</v>
      </c>
      <c r="J410" s="67">
        <v>45153</v>
      </c>
      <c r="K410" s="66">
        <v>386.7</v>
      </c>
      <c r="L410" s="66">
        <v>422.7</v>
      </c>
      <c r="M410" s="66">
        <v>3.9</v>
      </c>
    </row>
    <row r="411" spans="1:13">
      <c r="A411" s="66" t="s">
        <v>611</v>
      </c>
      <c r="B411" s="66">
        <v>385.97</v>
      </c>
      <c r="C411" s="66">
        <v>421.36</v>
      </c>
      <c r="D411" s="66">
        <v>4</v>
      </c>
      <c r="F411" s="66">
        <v>16</v>
      </c>
      <c r="G411" s="66">
        <v>8</v>
      </c>
      <c r="H411" s="66">
        <v>2023</v>
      </c>
      <c r="J411" s="67">
        <v>45154</v>
      </c>
      <c r="K411" s="66">
        <v>386</v>
      </c>
      <c r="L411" s="66">
        <v>421.4</v>
      </c>
      <c r="M411" s="66">
        <v>4</v>
      </c>
    </row>
    <row r="412" spans="1:13">
      <c r="A412" s="66" t="s">
        <v>612</v>
      </c>
      <c r="B412" s="66">
        <v>386.15</v>
      </c>
      <c r="C412" s="66">
        <v>420.21</v>
      </c>
      <c r="D412" s="66">
        <v>4.13</v>
      </c>
      <c r="F412" s="66">
        <v>17</v>
      </c>
      <c r="G412" s="66">
        <v>8</v>
      </c>
      <c r="H412" s="66">
        <v>2023</v>
      </c>
      <c r="J412" s="67">
        <v>45155</v>
      </c>
      <c r="K412" s="66">
        <v>386.2</v>
      </c>
      <c r="L412" s="66">
        <v>420.2</v>
      </c>
      <c r="M412" s="66">
        <v>4.0999999999999996</v>
      </c>
    </row>
    <row r="413" spans="1:13">
      <c r="A413" s="66" t="s">
        <v>613</v>
      </c>
      <c r="B413" s="66">
        <v>386.13</v>
      </c>
      <c r="C413" s="66">
        <v>419.49</v>
      </c>
      <c r="D413" s="66">
        <v>4.12</v>
      </c>
      <c r="F413" s="66">
        <v>18</v>
      </c>
      <c r="G413" s="66">
        <v>8</v>
      </c>
      <c r="H413" s="66">
        <v>2023</v>
      </c>
      <c r="J413" s="67">
        <v>45156</v>
      </c>
      <c r="K413" s="66">
        <v>386.13</v>
      </c>
      <c r="L413" s="66">
        <v>419.49</v>
      </c>
      <c r="M413" s="66">
        <v>4.12</v>
      </c>
    </row>
    <row r="414" spans="1:13">
      <c r="A414" s="66" t="s">
        <v>614</v>
      </c>
      <c r="B414" s="66">
        <v>385.88</v>
      </c>
      <c r="C414" s="66">
        <v>420.53</v>
      </c>
      <c r="D414" s="66">
        <v>4.0999999999999996</v>
      </c>
      <c r="F414" s="66" t="s">
        <v>742</v>
      </c>
      <c r="G414" s="66" t="s">
        <v>743</v>
      </c>
      <c r="H414" s="66" t="s">
        <v>744</v>
      </c>
      <c r="J414" s="67">
        <v>45159</v>
      </c>
      <c r="K414" s="66">
        <v>385.88</v>
      </c>
      <c r="L414" s="66">
        <v>420.53</v>
      </c>
      <c r="M414" s="66">
        <v>4.0999999999999996</v>
      </c>
    </row>
    <row r="415" spans="1:13">
      <c r="A415" s="66" t="s">
        <v>615</v>
      </c>
      <c r="B415" s="66">
        <v>385.79</v>
      </c>
      <c r="C415" s="66">
        <v>420.01</v>
      </c>
      <c r="D415" s="66">
        <v>4.0999999999999996</v>
      </c>
      <c r="F415" s="66" t="s">
        <v>745</v>
      </c>
      <c r="G415" s="66" t="s">
        <v>743</v>
      </c>
      <c r="H415" s="66" t="s">
        <v>744</v>
      </c>
      <c r="J415" s="67">
        <v>45160</v>
      </c>
      <c r="K415" s="66">
        <v>385.79</v>
      </c>
      <c r="L415" s="66">
        <v>420.01</v>
      </c>
      <c r="M415" s="66">
        <v>4.0999999999999996</v>
      </c>
    </row>
    <row r="416" spans="1:13">
      <c r="A416" s="66" t="s">
        <v>616</v>
      </c>
      <c r="B416" s="66">
        <v>386.8</v>
      </c>
      <c r="C416" s="66">
        <v>417.94</v>
      </c>
      <c r="D416" s="66">
        <v>4.0999999999999996</v>
      </c>
      <c r="F416" s="66" t="s">
        <v>746</v>
      </c>
      <c r="G416" s="66" t="s">
        <v>743</v>
      </c>
      <c r="H416" s="66" t="s">
        <v>744</v>
      </c>
      <c r="J416" s="67">
        <v>45161</v>
      </c>
      <c r="K416" s="66">
        <v>386.8</v>
      </c>
      <c r="L416" s="66">
        <v>417.94</v>
      </c>
      <c r="M416" s="66">
        <v>4.0999999999999996</v>
      </c>
    </row>
    <row r="417" spans="1:13">
      <c r="A417" s="66" t="s">
        <v>617</v>
      </c>
      <c r="B417" s="66">
        <v>385.96</v>
      </c>
      <c r="C417" s="66">
        <v>418.92</v>
      </c>
      <c r="D417" s="66">
        <v>4.09</v>
      </c>
      <c r="F417" s="66" t="s">
        <v>747</v>
      </c>
      <c r="G417" s="66" t="s">
        <v>743</v>
      </c>
      <c r="H417" s="66" t="s">
        <v>744</v>
      </c>
      <c r="J417" s="67">
        <v>45162</v>
      </c>
      <c r="K417" s="66">
        <v>385.96</v>
      </c>
      <c r="L417" s="66">
        <v>418.92</v>
      </c>
      <c r="M417" s="66">
        <v>4.09</v>
      </c>
    </row>
    <row r="418" spans="1:13">
      <c r="A418" s="66" t="s">
        <v>618</v>
      </c>
      <c r="B418" s="66">
        <v>385.98</v>
      </c>
      <c r="C418" s="66">
        <v>416.97</v>
      </c>
      <c r="D418" s="66">
        <v>4.08</v>
      </c>
      <c r="F418" s="66" t="s">
        <v>748</v>
      </c>
      <c r="G418" s="66" t="s">
        <v>743</v>
      </c>
      <c r="H418" s="66" t="s">
        <v>744</v>
      </c>
      <c r="J418" s="67">
        <v>45163</v>
      </c>
      <c r="K418" s="66">
        <v>385.98</v>
      </c>
      <c r="L418" s="66">
        <v>416.97</v>
      </c>
      <c r="M418" s="66">
        <v>4.08</v>
      </c>
    </row>
    <row r="419" spans="1:13">
      <c r="A419" s="66" t="s">
        <v>619</v>
      </c>
      <c r="B419" s="66">
        <v>385.99</v>
      </c>
      <c r="C419" s="66">
        <v>417.26</v>
      </c>
      <c r="D419" s="66">
        <v>4.05</v>
      </c>
      <c r="F419" s="66" t="s">
        <v>749</v>
      </c>
      <c r="G419" s="66" t="s">
        <v>743</v>
      </c>
      <c r="H419" s="66" t="s">
        <v>744</v>
      </c>
      <c r="J419" s="67">
        <v>45166</v>
      </c>
      <c r="K419" s="66">
        <v>385.99</v>
      </c>
      <c r="L419" s="66">
        <v>417.26</v>
      </c>
      <c r="M419" s="66">
        <v>4.05</v>
      </c>
    </row>
    <row r="420" spans="1:13">
      <c r="A420" s="66" t="s">
        <v>620</v>
      </c>
      <c r="B420" s="66">
        <v>386.15</v>
      </c>
      <c r="C420" s="66">
        <v>417.27</v>
      </c>
      <c r="D420" s="66">
        <v>4.0199999999999996</v>
      </c>
      <c r="F420" s="66" t="s">
        <v>750</v>
      </c>
      <c r="G420" s="66" t="s">
        <v>743</v>
      </c>
      <c r="H420" s="66" t="s">
        <v>744</v>
      </c>
      <c r="J420" s="67">
        <v>45167</v>
      </c>
      <c r="K420" s="66">
        <v>386.15</v>
      </c>
      <c r="L420" s="66">
        <v>417.27</v>
      </c>
      <c r="M420" s="66">
        <v>4.0199999999999996</v>
      </c>
    </row>
    <row r="421" spans="1:13">
      <c r="A421" s="66" t="s">
        <v>621</v>
      </c>
      <c r="B421" s="66">
        <v>385.98</v>
      </c>
      <c r="C421" s="66">
        <v>420.37</v>
      </c>
      <c r="D421" s="66">
        <v>4.0199999999999996</v>
      </c>
      <c r="F421" s="66" t="s">
        <v>751</v>
      </c>
      <c r="G421" s="66" t="s">
        <v>743</v>
      </c>
      <c r="H421" s="66" t="s">
        <v>744</v>
      </c>
      <c r="J421" s="67">
        <v>45168</v>
      </c>
      <c r="K421" s="66">
        <v>385.98</v>
      </c>
      <c r="L421" s="66">
        <v>420.37</v>
      </c>
      <c r="M421" s="66">
        <v>4.0199999999999996</v>
      </c>
    </row>
    <row r="422" spans="1:13">
      <c r="A422" s="66" t="s">
        <v>622</v>
      </c>
      <c r="B422" s="66">
        <v>385.78</v>
      </c>
      <c r="C422" s="66">
        <v>419.38</v>
      </c>
      <c r="D422" s="66">
        <v>4</v>
      </c>
      <c r="F422" s="66" t="s">
        <v>752</v>
      </c>
      <c r="G422" s="66" t="s">
        <v>743</v>
      </c>
      <c r="H422" s="66" t="s">
        <v>744</v>
      </c>
      <c r="J422" s="67">
        <v>45169</v>
      </c>
      <c r="K422" s="66">
        <v>385.78</v>
      </c>
      <c r="L422" s="66">
        <v>419.38</v>
      </c>
      <c r="M422" s="66">
        <v>4</v>
      </c>
    </row>
    <row r="423" spans="1:13">
      <c r="A423" s="66" t="s">
        <v>623</v>
      </c>
      <c r="B423" s="66">
        <v>385.9</v>
      </c>
      <c r="C423" s="66">
        <v>418.43</v>
      </c>
      <c r="D423" s="66">
        <v>4</v>
      </c>
      <c r="F423" s="66" t="s">
        <v>753</v>
      </c>
      <c r="G423" s="66" t="s">
        <v>754</v>
      </c>
      <c r="H423" s="66" t="s">
        <v>744</v>
      </c>
      <c r="J423" s="67">
        <v>45170</v>
      </c>
      <c r="K423" s="66">
        <v>385.9</v>
      </c>
      <c r="L423" s="66">
        <v>418.43</v>
      </c>
      <c r="M423" s="66">
        <v>4</v>
      </c>
    </row>
    <row r="424" spans="1:13">
      <c r="A424" s="66" t="s">
        <v>624</v>
      </c>
      <c r="B424" s="66">
        <v>385.79</v>
      </c>
      <c r="C424" s="66">
        <v>416.81</v>
      </c>
      <c r="D424" s="66">
        <v>3.99</v>
      </c>
      <c r="F424" s="66" t="s">
        <v>755</v>
      </c>
      <c r="G424" s="66" t="s">
        <v>754</v>
      </c>
      <c r="H424" s="66" t="s">
        <v>744</v>
      </c>
      <c r="J424" s="67">
        <v>45173</v>
      </c>
      <c r="K424" s="66">
        <v>385.79</v>
      </c>
      <c r="L424" s="66">
        <v>416.81</v>
      </c>
      <c r="M424" s="66">
        <v>3.99</v>
      </c>
    </row>
    <row r="425" spans="1:13">
      <c r="A425" s="66" t="s">
        <v>625</v>
      </c>
      <c r="B425" s="66">
        <v>385.81</v>
      </c>
      <c r="C425" s="66">
        <v>414.32</v>
      </c>
      <c r="D425" s="66">
        <v>3.95</v>
      </c>
      <c r="F425" s="66" t="s">
        <v>756</v>
      </c>
      <c r="G425" s="66" t="s">
        <v>754</v>
      </c>
      <c r="H425" s="66" t="s">
        <v>744</v>
      </c>
      <c r="J425" s="67">
        <v>45174</v>
      </c>
      <c r="K425" s="66">
        <v>385.81</v>
      </c>
      <c r="L425" s="66">
        <v>414.32</v>
      </c>
      <c r="M425" s="66">
        <v>3.95</v>
      </c>
    </row>
    <row r="426" spans="1:13">
      <c r="A426" s="66" t="s">
        <v>626</v>
      </c>
      <c r="B426" s="66">
        <v>385.83</v>
      </c>
      <c r="C426" s="66">
        <v>414.38</v>
      </c>
      <c r="D426" s="66">
        <v>3.94</v>
      </c>
      <c r="F426" s="66" t="s">
        <v>757</v>
      </c>
      <c r="G426" s="66" t="s">
        <v>754</v>
      </c>
      <c r="H426" s="66" t="s">
        <v>744</v>
      </c>
      <c r="J426" s="67">
        <v>45175</v>
      </c>
      <c r="K426" s="66">
        <v>385.83</v>
      </c>
      <c r="L426" s="66">
        <v>414.38</v>
      </c>
      <c r="M426" s="66">
        <v>3.94</v>
      </c>
    </row>
    <row r="427" spans="1:13">
      <c r="A427" s="66" t="s">
        <v>627</v>
      </c>
      <c r="B427" s="66">
        <v>385.68</v>
      </c>
      <c r="C427" s="66">
        <v>412.95</v>
      </c>
      <c r="D427" s="66">
        <v>3.92</v>
      </c>
      <c r="F427" s="66" t="s">
        <v>758</v>
      </c>
      <c r="G427" s="66" t="s">
        <v>754</v>
      </c>
      <c r="H427" s="66" t="s">
        <v>744</v>
      </c>
      <c r="J427" s="67">
        <v>45176</v>
      </c>
      <c r="K427" s="66">
        <v>385.68</v>
      </c>
      <c r="L427" s="66">
        <v>412.95</v>
      </c>
      <c r="M427" s="66">
        <v>3.92</v>
      </c>
    </row>
    <row r="428" spans="1:13">
      <c r="A428" s="66" t="s">
        <v>628</v>
      </c>
      <c r="B428" s="66">
        <v>385.66</v>
      </c>
      <c r="C428" s="66">
        <v>412.69</v>
      </c>
      <c r="D428" s="66">
        <v>3.94</v>
      </c>
      <c r="F428" s="66" t="s">
        <v>743</v>
      </c>
      <c r="G428" s="66" t="s">
        <v>754</v>
      </c>
      <c r="H428" s="66" t="s">
        <v>744</v>
      </c>
      <c r="J428" s="67">
        <v>45177</v>
      </c>
      <c r="K428" s="66">
        <v>385.66</v>
      </c>
      <c r="L428" s="66">
        <v>412.69</v>
      </c>
      <c r="M428" s="66">
        <v>3.94</v>
      </c>
    </row>
    <row r="429" spans="1:13">
      <c r="A429" s="66" t="s">
        <v>629</v>
      </c>
      <c r="B429" s="66">
        <v>386.1</v>
      </c>
      <c r="C429" s="66">
        <v>414.32</v>
      </c>
      <c r="D429" s="66">
        <v>4</v>
      </c>
      <c r="F429" s="66" t="s">
        <v>759</v>
      </c>
      <c r="G429" s="66" t="s">
        <v>754</v>
      </c>
      <c r="H429" s="66" t="s">
        <v>744</v>
      </c>
      <c r="J429" s="67">
        <v>45180</v>
      </c>
      <c r="K429" s="66">
        <v>386.1</v>
      </c>
      <c r="L429" s="66">
        <v>414.32</v>
      </c>
      <c r="M429" s="66">
        <v>4</v>
      </c>
    </row>
    <row r="430" spans="1:13">
      <c r="A430" s="66" t="s">
        <v>630</v>
      </c>
      <c r="B430" s="66">
        <v>385.84</v>
      </c>
      <c r="C430" s="66">
        <v>413.47</v>
      </c>
      <c r="D430" s="66">
        <v>4.07</v>
      </c>
      <c r="F430" s="66" t="s">
        <v>760</v>
      </c>
      <c r="G430" s="66" t="s">
        <v>754</v>
      </c>
      <c r="H430" s="66" t="s">
        <v>744</v>
      </c>
      <c r="J430" s="67">
        <v>45181</v>
      </c>
      <c r="K430" s="66">
        <v>385.84</v>
      </c>
      <c r="L430" s="66">
        <v>413.47</v>
      </c>
      <c r="M430" s="66">
        <v>4.07</v>
      </c>
    </row>
    <row r="431" spans="1:13">
      <c r="A431" s="66" t="s">
        <v>631</v>
      </c>
      <c r="B431" s="66">
        <v>386.23</v>
      </c>
      <c r="C431" s="66">
        <v>414.7</v>
      </c>
      <c r="D431" s="66">
        <v>4.04</v>
      </c>
      <c r="F431" s="66" t="s">
        <v>761</v>
      </c>
      <c r="G431" s="66" t="s">
        <v>754</v>
      </c>
      <c r="H431" s="66" t="s">
        <v>744</v>
      </c>
      <c r="J431" s="67">
        <v>45182</v>
      </c>
      <c r="K431" s="66">
        <v>386.23</v>
      </c>
      <c r="L431" s="66">
        <v>414.7</v>
      </c>
      <c r="M431" s="66">
        <v>4.04</v>
      </c>
    </row>
    <row r="432" spans="1:13">
      <c r="A432" s="66" t="s">
        <v>632</v>
      </c>
      <c r="B432" s="66">
        <v>386.04</v>
      </c>
      <c r="C432" s="66">
        <v>414.45</v>
      </c>
      <c r="D432" s="66">
        <v>4.01</v>
      </c>
      <c r="F432" s="66" t="s">
        <v>762</v>
      </c>
      <c r="G432" s="66" t="s">
        <v>754</v>
      </c>
      <c r="H432" s="66" t="s">
        <v>744</v>
      </c>
      <c r="J432" s="67">
        <v>45183</v>
      </c>
      <c r="K432" s="66">
        <v>386.04</v>
      </c>
      <c r="L432" s="66">
        <v>414.45</v>
      </c>
      <c r="M432" s="66">
        <v>4.01</v>
      </c>
    </row>
    <row r="433" spans="1:13">
      <c r="A433" s="66" t="s">
        <v>633</v>
      </c>
      <c r="B433" s="66">
        <v>386.35</v>
      </c>
      <c r="C433" s="66">
        <v>411.62</v>
      </c>
      <c r="D433" s="66">
        <v>4</v>
      </c>
      <c r="F433" s="66" t="s">
        <v>763</v>
      </c>
      <c r="G433" s="66" t="s">
        <v>754</v>
      </c>
      <c r="H433" s="66" t="s">
        <v>744</v>
      </c>
      <c r="J433" s="67">
        <v>45184</v>
      </c>
      <c r="K433" s="66">
        <v>386.35</v>
      </c>
      <c r="L433" s="66">
        <v>411.62</v>
      </c>
      <c r="M433" s="66">
        <v>4</v>
      </c>
    </row>
    <row r="434" spans="1:13">
      <c r="A434" s="66" t="s">
        <v>634</v>
      </c>
      <c r="B434" s="66">
        <v>385.81</v>
      </c>
      <c r="C434" s="66">
        <v>411.58</v>
      </c>
      <c r="D434" s="66">
        <v>4</v>
      </c>
      <c r="F434" s="66" t="s">
        <v>764</v>
      </c>
      <c r="G434" s="66" t="s">
        <v>754</v>
      </c>
      <c r="H434" s="66" t="s">
        <v>744</v>
      </c>
      <c r="J434" s="67">
        <v>45187</v>
      </c>
      <c r="K434" s="66">
        <v>385.81</v>
      </c>
      <c r="L434" s="66">
        <v>411.58</v>
      </c>
      <c r="M434" s="66">
        <v>4</v>
      </c>
    </row>
    <row r="435" spans="1:13">
      <c r="A435" s="66" t="s">
        <v>635</v>
      </c>
      <c r="B435" s="66">
        <v>386.14</v>
      </c>
      <c r="C435" s="66">
        <v>413.17</v>
      </c>
      <c r="D435" s="66">
        <v>4.01</v>
      </c>
      <c r="F435" s="66" t="s">
        <v>765</v>
      </c>
      <c r="G435" s="66" t="s">
        <v>754</v>
      </c>
      <c r="H435" s="66" t="s">
        <v>744</v>
      </c>
      <c r="J435" s="67">
        <v>45188</v>
      </c>
      <c r="K435" s="66">
        <v>386.14</v>
      </c>
      <c r="L435" s="66">
        <v>413.17</v>
      </c>
      <c r="M435" s="66">
        <v>4.01</v>
      </c>
    </row>
    <row r="436" spans="1:13">
      <c r="A436" s="66" t="s">
        <v>636</v>
      </c>
      <c r="B436" s="66">
        <v>386.35</v>
      </c>
      <c r="C436" s="66">
        <v>413.47</v>
      </c>
      <c r="D436" s="66">
        <v>4</v>
      </c>
      <c r="F436" s="66" t="s">
        <v>766</v>
      </c>
      <c r="G436" s="66" t="s">
        <v>754</v>
      </c>
      <c r="H436" s="66" t="s">
        <v>744</v>
      </c>
      <c r="J436" s="67">
        <v>45189</v>
      </c>
      <c r="K436" s="66">
        <v>386.35</v>
      </c>
      <c r="L436" s="66">
        <v>413.47</v>
      </c>
      <c r="M436" s="66">
        <v>4</v>
      </c>
    </row>
    <row r="437" spans="1:13">
      <c r="A437" s="66" t="s">
        <v>637</v>
      </c>
      <c r="B437" s="66">
        <v>387.24</v>
      </c>
      <c r="C437" s="66">
        <v>411.87</v>
      </c>
      <c r="D437" s="66">
        <v>4.03</v>
      </c>
      <c r="F437" s="66" t="s">
        <v>745</v>
      </c>
      <c r="G437" s="66" t="s">
        <v>754</v>
      </c>
      <c r="H437" s="66" t="s">
        <v>744</v>
      </c>
      <c r="J437" s="67">
        <v>45191</v>
      </c>
      <c r="K437" s="66">
        <v>387.24</v>
      </c>
      <c r="L437" s="66">
        <v>411.87</v>
      </c>
      <c r="M437" s="66">
        <v>4.03</v>
      </c>
    </row>
    <row r="438" spans="1:13">
      <c r="A438" s="66" t="s">
        <v>638</v>
      </c>
      <c r="B438" s="66">
        <v>387.5</v>
      </c>
      <c r="C438" s="66">
        <v>412.18</v>
      </c>
      <c r="D438" s="66">
        <v>4.03</v>
      </c>
      <c r="F438" s="66" t="s">
        <v>748</v>
      </c>
      <c r="G438" s="66" t="s">
        <v>754</v>
      </c>
      <c r="H438" s="66" t="s">
        <v>744</v>
      </c>
      <c r="J438" s="67">
        <v>45194</v>
      </c>
      <c r="K438" s="66">
        <v>387.5</v>
      </c>
      <c r="L438" s="66">
        <v>412.18</v>
      </c>
      <c r="M438" s="66">
        <v>4.03</v>
      </c>
    </row>
    <row r="439" spans="1:13">
      <c r="A439" s="66" t="s">
        <v>639</v>
      </c>
      <c r="B439" s="66">
        <v>387.71</v>
      </c>
      <c r="C439" s="66">
        <v>410.74</v>
      </c>
      <c r="D439" s="66">
        <v>4.03</v>
      </c>
      <c r="F439" s="66" t="s">
        <v>767</v>
      </c>
      <c r="G439" s="66" t="s">
        <v>754</v>
      </c>
      <c r="H439" s="66" t="s">
        <v>744</v>
      </c>
      <c r="J439" s="67">
        <v>45195</v>
      </c>
      <c r="K439" s="66">
        <v>387.71</v>
      </c>
      <c r="L439" s="66">
        <v>410.74</v>
      </c>
      <c r="M439" s="66">
        <v>4.03</v>
      </c>
    </row>
    <row r="440" spans="1:13">
      <c r="A440" s="66" t="s">
        <v>640</v>
      </c>
      <c r="B440" s="66">
        <v>388.59</v>
      </c>
      <c r="C440" s="66">
        <v>410.04</v>
      </c>
      <c r="D440" s="66">
        <v>4.03</v>
      </c>
      <c r="F440" s="66" t="s">
        <v>768</v>
      </c>
      <c r="G440" s="66" t="s">
        <v>754</v>
      </c>
      <c r="H440" s="66" t="s">
        <v>744</v>
      </c>
      <c r="J440" s="67">
        <v>45196</v>
      </c>
      <c r="K440" s="66">
        <v>388.59</v>
      </c>
      <c r="L440" s="66">
        <v>410.04</v>
      </c>
      <c r="M440" s="66">
        <v>4.03</v>
      </c>
    </row>
    <row r="441" spans="1:13">
      <c r="A441" s="66" t="s">
        <v>641</v>
      </c>
      <c r="B441" s="66">
        <v>390.88</v>
      </c>
      <c r="C441" s="66">
        <v>411.99</v>
      </c>
      <c r="D441" s="66">
        <v>4.03</v>
      </c>
      <c r="F441" s="66" t="s">
        <v>749</v>
      </c>
      <c r="G441" s="66" t="s">
        <v>754</v>
      </c>
      <c r="H441" s="66" t="s">
        <v>744</v>
      </c>
      <c r="J441" s="67">
        <v>45197</v>
      </c>
      <c r="K441" s="66">
        <v>390.88</v>
      </c>
      <c r="L441" s="66">
        <v>411.99</v>
      </c>
      <c r="M441" s="66">
        <v>4.03</v>
      </c>
    </row>
    <row r="442" spans="1:13">
      <c r="A442" s="66" t="s">
        <v>642</v>
      </c>
      <c r="B442" s="66">
        <v>393.4</v>
      </c>
      <c r="C442" s="66">
        <v>417.4</v>
      </c>
      <c r="D442" s="66">
        <v>4.0199999999999996</v>
      </c>
      <c r="F442" s="66" t="s">
        <v>750</v>
      </c>
      <c r="G442" s="66" t="s">
        <v>754</v>
      </c>
      <c r="H442" s="66" t="s">
        <v>744</v>
      </c>
      <c r="J442" s="67">
        <v>45198</v>
      </c>
      <c r="K442" s="66">
        <v>393.4</v>
      </c>
      <c r="L442" s="66">
        <v>417.4</v>
      </c>
      <c r="M442" s="66">
        <v>4.0199999999999996</v>
      </c>
    </row>
    <row r="443" spans="1:13">
      <c r="A443" s="66" t="s">
        <v>643</v>
      </c>
      <c r="B443" s="66">
        <v>402.21</v>
      </c>
      <c r="C443" s="66">
        <v>423.85</v>
      </c>
      <c r="D443" s="66">
        <v>4.07</v>
      </c>
      <c r="F443" s="66" t="s">
        <v>769</v>
      </c>
      <c r="G443" s="66" t="s">
        <v>770</v>
      </c>
      <c r="H443" s="66" t="s">
        <v>744</v>
      </c>
      <c r="J443" s="67">
        <v>45201</v>
      </c>
      <c r="K443" s="66">
        <v>402.21</v>
      </c>
      <c r="L443" s="66">
        <v>423.85</v>
      </c>
      <c r="M443" s="66">
        <v>4.07</v>
      </c>
    </row>
    <row r="444" spans="1:13">
      <c r="A444" s="66" t="s">
        <v>644</v>
      </c>
      <c r="B444" s="66">
        <v>413.45</v>
      </c>
      <c r="C444" s="66">
        <v>433.09</v>
      </c>
      <c r="D444" s="66">
        <v>4.17</v>
      </c>
      <c r="F444" s="66" t="s">
        <v>771</v>
      </c>
      <c r="G444" s="66" t="s">
        <v>770</v>
      </c>
      <c r="H444" s="66" t="s">
        <v>744</v>
      </c>
      <c r="J444" s="67">
        <v>45202</v>
      </c>
      <c r="K444" s="66">
        <v>413.45</v>
      </c>
      <c r="L444" s="66">
        <v>433.09</v>
      </c>
      <c r="M444" s="66">
        <v>4.17</v>
      </c>
    </row>
    <row r="445" spans="1:13">
      <c r="A445" s="66" t="s">
        <v>645</v>
      </c>
      <c r="B445" s="66">
        <v>429.14</v>
      </c>
      <c r="C445" s="66">
        <v>450.73</v>
      </c>
      <c r="D445" s="66">
        <v>4.3099999999999996</v>
      </c>
      <c r="F445" s="66" t="s">
        <v>755</v>
      </c>
      <c r="G445" s="66" t="s">
        <v>770</v>
      </c>
      <c r="H445" s="66" t="s">
        <v>744</v>
      </c>
      <c r="J445" s="67">
        <v>45203</v>
      </c>
      <c r="K445" s="66">
        <v>429.14</v>
      </c>
      <c r="L445" s="66">
        <v>450.73</v>
      </c>
      <c r="M445" s="66">
        <v>4.3099999999999996</v>
      </c>
    </row>
    <row r="446" spans="1:13">
      <c r="A446" s="66" t="s">
        <v>646</v>
      </c>
      <c r="B446" s="66">
        <v>418.52</v>
      </c>
      <c r="C446" s="66">
        <v>440.28</v>
      </c>
      <c r="D446" s="66">
        <v>4.2</v>
      </c>
      <c r="F446" s="66" t="s">
        <v>756</v>
      </c>
      <c r="G446" s="66" t="s">
        <v>770</v>
      </c>
      <c r="H446" s="66" t="s">
        <v>744</v>
      </c>
      <c r="J446" s="67">
        <v>45204</v>
      </c>
      <c r="K446" s="66">
        <v>418.52</v>
      </c>
      <c r="L446" s="66">
        <v>440.28</v>
      </c>
      <c r="M446" s="66">
        <v>4.2</v>
      </c>
    </row>
    <row r="447" spans="1:13">
      <c r="A447" s="66" t="s">
        <v>647</v>
      </c>
      <c r="B447" s="66">
        <v>410.12</v>
      </c>
      <c r="C447" s="66">
        <v>432.8</v>
      </c>
      <c r="D447" s="66">
        <v>4.09</v>
      </c>
      <c r="F447" s="66" t="s">
        <v>757</v>
      </c>
      <c r="G447" s="66" t="s">
        <v>770</v>
      </c>
      <c r="H447" s="66" t="s">
        <v>744</v>
      </c>
      <c r="J447" s="67">
        <v>45205</v>
      </c>
      <c r="K447" s="66">
        <v>410.12</v>
      </c>
      <c r="L447" s="66">
        <v>432.8</v>
      </c>
      <c r="M447" s="66">
        <v>4.09</v>
      </c>
    </row>
    <row r="448" spans="1:13">
      <c r="A448" s="66" t="s">
        <v>648</v>
      </c>
      <c r="B448" s="66">
        <v>404.1</v>
      </c>
      <c r="C448" s="66">
        <v>425.44</v>
      </c>
      <c r="D448" s="66">
        <v>3.99</v>
      </c>
      <c r="F448" s="66" t="s">
        <v>754</v>
      </c>
      <c r="G448" s="66" t="s">
        <v>770</v>
      </c>
      <c r="H448" s="66" t="s">
        <v>744</v>
      </c>
      <c r="J448" s="67">
        <v>45208</v>
      </c>
      <c r="K448" s="66">
        <v>404.1</v>
      </c>
      <c r="L448" s="66">
        <v>425.44</v>
      </c>
      <c r="M448" s="66">
        <v>3.99</v>
      </c>
    </row>
    <row r="449" spans="1:13">
      <c r="A449" s="66" t="s">
        <v>649</v>
      </c>
      <c r="B449" s="66">
        <v>397.52</v>
      </c>
      <c r="C449" s="66">
        <v>420.93</v>
      </c>
      <c r="D449" s="66">
        <v>3.99</v>
      </c>
      <c r="F449" s="66" t="s">
        <v>770</v>
      </c>
      <c r="G449" s="66" t="s">
        <v>770</v>
      </c>
      <c r="H449" s="66" t="s">
        <v>744</v>
      </c>
      <c r="J449" s="67">
        <v>45209</v>
      </c>
      <c r="K449" s="66">
        <v>397.52</v>
      </c>
      <c r="L449" s="66">
        <v>420.93</v>
      </c>
      <c r="M449" s="66">
        <v>3.99</v>
      </c>
    </row>
    <row r="450" spans="1:13">
      <c r="A450" s="66" t="s">
        <v>650</v>
      </c>
      <c r="B450" s="66">
        <v>395.22</v>
      </c>
      <c r="C450" s="66">
        <v>419.01</v>
      </c>
      <c r="D450" s="66">
        <v>3.96</v>
      </c>
      <c r="F450" s="66" t="s">
        <v>759</v>
      </c>
      <c r="G450" s="66" t="s">
        <v>770</v>
      </c>
      <c r="H450" s="66" t="s">
        <v>744</v>
      </c>
      <c r="J450" s="67">
        <v>45210</v>
      </c>
      <c r="K450" s="66">
        <v>395.22</v>
      </c>
      <c r="L450" s="66">
        <v>419.01</v>
      </c>
      <c r="M450" s="66">
        <v>3.96</v>
      </c>
    </row>
    <row r="451" spans="1:13">
      <c r="A451" s="66" t="s">
        <v>651</v>
      </c>
      <c r="B451" s="66">
        <v>397.71</v>
      </c>
      <c r="C451" s="66">
        <v>422.29</v>
      </c>
      <c r="D451" s="66">
        <v>4.0999999999999996</v>
      </c>
      <c r="F451" s="66" t="s">
        <v>760</v>
      </c>
      <c r="G451" s="66" t="s">
        <v>770</v>
      </c>
      <c r="H451" s="66" t="s">
        <v>744</v>
      </c>
      <c r="J451" s="67">
        <v>45211</v>
      </c>
      <c r="K451" s="66">
        <v>397.71</v>
      </c>
      <c r="L451" s="66">
        <v>422.29</v>
      </c>
      <c r="M451" s="66">
        <v>4.0999999999999996</v>
      </c>
    </row>
    <row r="452" spans="1:13">
      <c r="A452" s="66" t="s">
        <v>652</v>
      </c>
      <c r="B452" s="66">
        <v>402.21</v>
      </c>
      <c r="C452" s="66">
        <v>423</v>
      </c>
      <c r="D452" s="66">
        <v>4.13</v>
      </c>
      <c r="F452" s="66" t="s">
        <v>761</v>
      </c>
      <c r="G452" s="66" t="s">
        <v>770</v>
      </c>
      <c r="H452" s="66" t="s">
        <v>744</v>
      </c>
      <c r="J452" s="67">
        <v>45212</v>
      </c>
      <c r="K452" s="66">
        <v>402.21</v>
      </c>
      <c r="L452" s="66">
        <v>423</v>
      </c>
      <c r="M452" s="66">
        <v>4.13</v>
      </c>
    </row>
    <row r="453" spans="1:13">
      <c r="A453" s="66" t="s">
        <v>653</v>
      </c>
      <c r="B453" s="66">
        <v>401.22</v>
      </c>
      <c r="C453" s="66">
        <v>422.52</v>
      </c>
      <c r="D453" s="66">
        <v>4.12</v>
      </c>
      <c r="F453" s="66" t="s">
        <v>772</v>
      </c>
      <c r="G453" s="66" t="s">
        <v>770</v>
      </c>
      <c r="H453" s="66" t="s">
        <v>744</v>
      </c>
      <c r="J453" s="67">
        <v>45215</v>
      </c>
      <c r="K453" s="66">
        <v>401.22</v>
      </c>
      <c r="L453" s="66">
        <v>422.52</v>
      </c>
      <c r="M453" s="66">
        <v>4.12</v>
      </c>
    </row>
    <row r="454" spans="1:13">
      <c r="A454" s="66" t="s">
        <v>654</v>
      </c>
      <c r="B454" s="66">
        <v>401.63</v>
      </c>
      <c r="C454" s="66">
        <v>423.88</v>
      </c>
      <c r="D454" s="66">
        <v>4.13</v>
      </c>
      <c r="F454" s="66" t="s">
        <v>773</v>
      </c>
      <c r="G454" s="66" t="s">
        <v>770</v>
      </c>
      <c r="H454" s="66" t="s">
        <v>744</v>
      </c>
      <c r="J454" s="67">
        <v>45216</v>
      </c>
      <c r="K454" s="66">
        <v>401.63</v>
      </c>
      <c r="L454" s="66">
        <v>423.88</v>
      </c>
      <c r="M454" s="66">
        <v>4.13</v>
      </c>
    </row>
    <row r="455" spans="1:13">
      <c r="A455" s="66" t="s">
        <v>655</v>
      </c>
      <c r="B455" s="66">
        <v>401.67</v>
      </c>
      <c r="C455" s="66">
        <v>423.84</v>
      </c>
      <c r="D455" s="66">
        <v>4.13</v>
      </c>
      <c r="F455" s="66" t="s">
        <v>764</v>
      </c>
      <c r="G455" s="66" t="s">
        <v>770</v>
      </c>
      <c r="H455" s="66" t="s">
        <v>744</v>
      </c>
      <c r="J455" s="67">
        <v>45217</v>
      </c>
      <c r="K455" s="66">
        <v>401.67</v>
      </c>
      <c r="L455" s="66">
        <v>423.84</v>
      </c>
      <c r="M455" s="66">
        <v>4.13</v>
      </c>
    </row>
    <row r="456" spans="1:13">
      <c r="A456" s="66" t="s">
        <v>656</v>
      </c>
      <c r="B456" s="66">
        <v>401.82</v>
      </c>
      <c r="C456" s="66">
        <v>424.04</v>
      </c>
      <c r="D456" s="66">
        <v>4.13</v>
      </c>
      <c r="F456" s="66" t="s">
        <v>765</v>
      </c>
      <c r="G456" s="66" t="s">
        <v>770</v>
      </c>
      <c r="H456" s="66" t="s">
        <v>744</v>
      </c>
      <c r="J456" s="67">
        <v>45218</v>
      </c>
      <c r="K456" s="66">
        <v>401.82</v>
      </c>
      <c r="L456" s="66">
        <v>424.04</v>
      </c>
      <c r="M456" s="66">
        <v>4.13</v>
      </c>
    </row>
    <row r="457" spans="1:13">
      <c r="A457" s="66" t="s">
        <v>657</v>
      </c>
      <c r="B457" s="66">
        <v>401.46</v>
      </c>
      <c r="C457" s="66">
        <v>424.95</v>
      </c>
      <c r="D457" s="66">
        <v>4.2</v>
      </c>
      <c r="F457" s="66" t="s">
        <v>766</v>
      </c>
      <c r="G457" s="66" t="s">
        <v>770</v>
      </c>
      <c r="H457" s="66" t="s">
        <v>744</v>
      </c>
      <c r="J457" s="67">
        <v>45219</v>
      </c>
      <c r="K457" s="66">
        <v>401.46</v>
      </c>
      <c r="L457" s="66">
        <v>424.95</v>
      </c>
      <c r="M457" s="66">
        <v>4.2</v>
      </c>
    </row>
    <row r="458" spans="1:13">
      <c r="A458" s="66" t="s">
        <v>658</v>
      </c>
      <c r="B458" s="66">
        <v>402.21</v>
      </c>
      <c r="C458" s="66">
        <v>426.5</v>
      </c>
      <c r="D458" s="66">
        <v>4.25</v>
      </c>
      <c r="F458" s="66" t="s">
        <v>746</v>
      </c>
      <c r="G458" s="66" t="s">
        <v>770</v>
      </c>
      <c r="H458" s="66" t="s">
        <v>744</v>
      </c>
      <c r="J458" s="67">
        <v>45222</v>
      </c>
      <c r="K458" s="66">
        <v>402.21</v>
      </c>
      <c r="L458" s="66">
        <v>426.5</v>
      </c>
      <c r="M458" s="66">
        <v>4.25</v>
      </c>
    </row>
    <row r="459" spans="1:13">
      <c r="A459" s="66" t="s">
        <v>659</v>
      </c>
      <c r="B459" s="66">
        <v>402.36</v>
      </c>
      <c r="C459" s="66">
        <v>427.47</v>
      </c>
      <c r="D459" s="66">
        <v>4.3</v>
      </c>
      <c r="F459" s="66" t="s">
        <v>747</v>
      </c>
      <c r="G459" s="66" t="s">
        <v>770</v>
      </c>
      <c r="H459" s="66" t="s">
        <v>744</v>
      </c>
      <c r="J459" s="67">
        <v>45223</v>
      </c>
      <c r="K459" s="66">
        <v>402.36</v>
      </c>
      <c r="L459" s="66">
        <v>427.47</v>
      </c>
      <c r="M459" s="66">
        <v>4.3</v>
      </c>
    </row>
    <row r="460" spans="1:13">
      <c r="A460" s="66" t="s">
        <v>660</v>
      </c>
      <c r="B460" s="66">
        <v>402.4</v>
      </c>
      <c r="C460" s="66">
        <v>425.46</v>
      </c>
      <c r="D460" s="66">
        <v>4.32</v>
      </c>
      <c r="F460" s="66" t="s">
        <v>748</v>
      </c>
      <c r="G460" s="66" t="s">
        <v>770</v>
      </c>
      <c r="H460" s="66" t="s">
        <v>744</v>
      </c>
      <c r="J460" s="67">
        <v>45224</v>
      </c>
      <c r="K460" s="66">
        <v>402.4</v>
      </c>
      <c r="L460" s="66">
        <v>425.46</v>
      </c>
      <c r="M460" s="66">
        <v>4.32</v>
      </c>
    </row>
    <row r="461" spans="1:13">
      <c r="A461" s="66" t="s">
        <v>661</v>
      </c>
      <c r="B461" s="66">
        <v>402.48</v>
      </c>
      <c r="C461" s="66">
        <v>424.05</v>
      </c>
      <c r="D461" s="66">
        <v>4.3</v>
      </c>
      <c r="F461" s="66" t="s">
        <v>767</v>
      </c>
      <c r="G461" s="66" t="s">
        <v>770</v>
      </c>
      <c r="H461" s="66" t="s">
        <v>744</v>
      </c>
      <c r="J461" s="67">
        <v>45225</v>
      </c>
      <c r="K461" s="66">
        <v>402.48</v>
      </c>
      <c r="L461" s="66">
        <v>424.05</v>
      </c>
      <c r="M461" s="66">
        <v>4.3</v>
      </c>
    </row>
    <row r="462" spans="1:13">
      <c r="A462" s="66" t="s">
        <v>662</v>
      </c>
      <c r="B462" s="66">
        <v>402.55</v>
      </c>
      <c r="C462" s="66">
        <v>424.77</v>
      </c>
      <c r="D462" s="66">
        <v>4.34</v>
      </c>
      <c r="F462" s="66" t="s">
        <v>768</v>
      </c>
      <c r="G462" s="66" t="s">
        <v>770</v>
      </c>
      <c r="H462" s="66" t="s">
        <v>744</v>
      </c>
      <c r="J462" s="67">
        <v>45226</v>
      </c>
      <c r="K462" s="66">
        <v>402.55</v>
      </c>
      <c r="L462" s="66">
        <v>424.77</v>
      </c>
      <c r="M462" s="66">
        <v>4.34</v>
      </c>
    </row>
    <row r="463" spans="1:13">
      <c r="A463" s="66" t="s">
        <v>663</v>
      </c>
      <c r="B463" s="66">
        <v>402.26</v>
      </c>
      <c r="C463" s="66">
        <v>425.47</v>
      </c>
      <c r="D463" s="66">
        <v>4.32</v>
      </c>
      <c r="F463" s="66" t="s">
        <v>751</v>
      </c>
      <c r="G463" s="66" t="s">
        <v>770</v>
      </c>
      <c r="H463" s="66" t="s">
        <v>744</v>
      </c>
      <c r="J463" s="67">
        <v>45229</v>
      </c>
      <c r="K463" s="66">
        <v>402.26</v>
      </c>
      <c r="L463" s="66">
        <v>425.47</v>
      </c>
      <c r="M463" s="66">
        <v>4.32</v>
      </c>
    </row>
    <row r="464" spans="1:13">
      <c r="A464" s="66" t="s">
        <v>664</v>
      </c>
      <c r="B464" s="66">
        <v>403</v>
      </c>
      <c r="C464" s="66">
        <v>429.84</v>
      </c>
      <c r="D464" s="66">
        <v>4.38</v>
      </c>
      <c r="F464" s="66" t="s">
        <v>752</v>
      </c>
      <c r="G464" s="66" t="s">
        <v>770</v>
      </c>
      <c r="H464" s="66" t="s">
        <v>744</v>
      </c>
      <c r="J464" s="67">
        <v>45230</v>
      </c>
      <c r="K464" s="66">
        <v>403</v>
      </c>
      <c r="L464" s="66">
        <v>429.84</v>
      </c>
      <c r="M464" s="66">
        <v>4.38</v>
      </c>
    </row>
    <row r="465" spans="1:13">
      <c r="A465" s="66" t="s">
        <v>665</v>
      </c>
      <c r="B465" s="66">
        <v>402.39</v>
      </c>
      <c r="C465" s="66">
        <v>424.48</v>
      </c>
      <c r="D465" s="66">
        <v>4.33</v>
      </c>
      <c r="F465" s="66" t="s">
        <v>753</v>
      </c>
      <c r="G465" s="66" t="s">
        <v>759</v>
      </c>
      <c r="H465" s="66" t="s">
        <v>744</v>
      </c>
      <c r="J465" s="67">
        <v>45231</v>
      </c>
      <c r="K465" s="66">
        <v>402.39</v>
      </c>
      <c r="L465" s="66">
        <v>424.48</v>
      </c>
      <c r="M465" s="66">
        <v>4.33</v>
      </c>
    </row>
    <row r="466" spans="1:13">
      <c r="A466" s="66" t="s">
        <v>666</v>
      </c>
      <c r="B466" s="66">
        <v>402.37</v>
      </c>
      <c r="C466" s="66">
        <v>427.88</v>
      </c>
      <c r="D466" s="66">
        <v>4.32</v>
      </c>
      <c r="F466" s="66" t="s">
        <v>769</v>
      </c>
      <c r="G466" s="66" t="s">
        <v>759</v>
      </c>
      <c r="H466" s="66" t="s">
        <v>744</v>
      </c>
      <c r="J466" s="67">
        <v>45232</v>
      </c>
      <c r="K466" s="66">
        <v>402.37</v>
      </c>
      <c r="L466" s="66">
        <v>427.88</v>
      </c>
      <c r="M466" s="66">
        <v>4.32</v>
      </c>
    </row>
    <row r="467" spans="1:13">
      <c r="A467" s="66" t="s">
        <v>667</v>
      </c>
      <c r="B467" s="66">
        <v>402.22</v>
      </c>
      <c r="C467" s="66">
        <v>428.08</v>
      </c>
      <c r="D467" s="66">
        <v>4.33</v>
      </c>
      <c r="F467" s="66" t="s">
        <v>771</v>
      </c>
      <c r="G467" s="66" t="s">
        <v>759</v>
      </c>
      <c r="H467" s="66" t="s">
        <v>744</v>
      </c>
      <c r="J467" s="67">
        <v>45233</v>
      </c>
      <c r="K467" s="66">
        <v>402.22</v>
      </c>
      <c r="L467" s="66">
        <v>428.08</v>
      </c>
      <c r="M467" s="66">
        <v>4.33</v>
      </c>
    </row>
    <row r="468" spans="1:13">
      <c r="A468" s="66" t="s">
        <v>668</v>
      </c>
      <c r="B468" s="66">
        <v>402.34</v>
      </c>
      <c r="C468" s="66">
        <v>432.44</v>
      </c>
      <c r="D468" s="66">
        <v>4.3600000000000003</v>
      </c>
      <c r="F468" s="66" t="s">
        <v>757</v>
      </c>
      <c r="G468" s="66" t="s">
        <v>759</v>
      </c>
      <c r="H468" s="66" t="s">
        <v>744</v>
      </c>
      <c r="J468" s="67">
        <v>45236</v>
      </c>
      <c r="K468" s="66">
        <v>402.34</v>
      </c>
      <c r="L468" s="66">
        <v>432.44</v>
      </c>
      <c r="M468" s="66">
        <v>4.3600000000000003</v>
      </c>
    </row>
    <row r="469" spans="1:13">
      <c r="A469" s="66" t="s">
        <v>669</v>
      </c>
      <c r="B469" s="66">
        <v>402.66</v>
      </c>
      <c r="C469" s="66">
        <v>430.04</v>
      </c>
      <c r="D469" s="66">
        <v>4.3600000000000003</v>
      </c>
      <c r="F469" s="66" t="s">
        <v>758</v>
      </c>
      <c r="G469" s="66" t="s">
        <v>759</v>
      </c>
      <c r="H469" s="66" t="s">
        <v>744</v>
      </c>
      <c r="J469" s="67">
        <v>45237</v>
      </c>
      <c r="K469" s="66">
        <v>402.66</v>
      </c>
      <c r="L469" s="66">
        <v>430.04</v>
      </c>
      <c r="M469" s="66">
        <v>4.3600000000000003</v>
      </c>
    </row>
    <row r="470" spans="1:13">
      <c r="A470" s="66" t="s">
        <v>670</v>
      </c>
      <c r="B470" s="66">
        <v>402.51</v>
      </c>
      <c r="C470" s="66">
        <v>429.48</v>
      </c>
      <c r="D470" s="66">
        <v>4.37</v>
      </c>
      <c r="F470" s="66" t="s">
        <v>743</v>
      </c>
      <c r="G470" s="66" t="s">
        <v>759</v>
      </c>
      <c r="H470" s="66" t="s">
        <v>744</v>
      </c>
      <c r="J470" s="67">
        <v>45238</v>
      </c>
      <c r="K470" s="66">
        <v>402.51</v>
      </c>
      <c r="L470" s="66">
        <v>429.48</v>
      </c>
      <c r="M470" s="66">
        <v>4.37</v>
      </c>
    </row>
    <row r="471" spans="1:13">
      <c r="A471" s="66" t="s">
        <v>671</v>
      </c>
      <c r="B471" s="66">
        <v>402.68</v>
      </c>
      <c r="C471" s="66">
        <v>430.34</v>
      </c>
      <c r="D471" s="66">
        <v>4.37</v>
      </c>
      <c r="F471" s="66" t="s">
        <v>754</v>
      </c>
      <c r="G471" s="66" t="s">
        <v>759</v>
      </c>
      <c r="H471" s="66" t="s">
        <v>744</v>
      </c>
      <c r="J471" s="67">
        <v>45239</v>
      </c>
      <c r="K471" s="66">
        <v>402.68</v>
      </c>
      <c r="L471" s="66">
        <v>430.34</v>
      </c>
      <c r="M471" s="66">
        <v>4.37</v>
      </c>
    </row>
    <row r="472" spans="1:13">
      <c r="A472" s="66" t="s">
        <v>672</v>
      </c>
      <c r="B472" s="66">
        <v>402.59</v>
      </c>
      <c r="C472" s="66">
        <v>430.21</v>
      </c>
      <c r="D472" s="66">
        <v>4.37</v>
      </c>
      <c r="F472" s="66" t="s">
        <v>770</v>
      </c>
      <c r="G472" s="66" t="s">
        <v>759</v>
      </c>
      <c r="H472" s="66" t="s">
        <v>744</v>
      </c>
      <c r="J472" s="67">
        <v>45240</v>
      </c>
      <c r="K472" s="66">
        <v>402.59</v>
      </c>
      <c r="L472" s="66">
        <v>430.21</v>
      </c>
      <c r="M472" s="66">
        <v>4.37</v>
      </c>
    </row>
    <row r="473" spans="1:13">
      <c r="A473" s="66" t="s">
        <v>673</v>
      </c>
      <c r="B473" s="66">
        <v>402.99</v>
      </c>
      <c r="C473" s="66">
        <v>431.08</v>
      </c>
      <c r="D473" s="66">
        <v>4.38</v>
      </c>
      <c r="F473" s="66" t="s">
        <v>761</v>
      </c>
      <c r="G473" s="66" t="s">
        <v>759</v>
      </c>
      <c r="H473" s="66" t="s">
        <v>744</v>
      </c>
      <c r="J473" s="67">
        <v>45243</v>
      </c>
      <c r="K473" s="66">
        <v>402.99</v>
      </c>
      <c r="L473" s="66">
        <v>431.08</v>
      </c>
      <c r="M473" s="66">
        <v>4.38</v>
      </c>
    </row>
    <row r="474" spans="1:13">
      <c r="A474" s="66" t="s">
        <v>674</v>
      </c>
      <c r="B474" s="66">
        <v>403.19</v>
      </c>
      <c r="C474" s="66">
        <v>432.3</v>
      </c>
      <c r="D474" s="66">
        <v>4.43</v>
      </c>
      <c r="F474" s="66" t="s">
        <v>762</v>
      </c>
      <c r="G474" s="66" t="s">
        <v>759</v>
      </c>
      <c r="H474" s="66" t="s">
        <v>744</v>
      </c>
      <c r="J474" s="67">
        <v>45244</v>
      </c>
      <c r="K474" s="66">
        <v>403.19</v>
      </c>
      <c r="L474" s="66">
        <v>432.3</v>
      </c>
      <c r="M474" s="66">
        <v>4.43</v>
      </c>
    </row>
    <row r="475" spans="1:13">
      <c r="A475" s="66" t="s">
        <v>675</v>
      </c>
      <c r="B475" s="66">
        <v>402.92</v>
      </c>
      <c r="C475" s="66">
        <v>437.49</v>
      </c>
      <c r="D475" s="66">
        <v>4.5199999999999996</v>
      </c>
      <c r="F475" s="66" t="s">
        <v>763</v>
      </c>
      <c r="G475" s="66" t="s">
        <v>759</v>
      </c>
      <c r="H475" s="66" t="s">
        <v>744</v>
      </c>
      <c r="J475" s="67">
        <v>45245</v>
      </c>
      <c r="K475" s="66">
        <v>402.92</v>
      </c>
      <c r="L475" s="66">
        <v>437.49</v>
      </c>
      <c r="M475" s="66">
        <v>4.5199999999999996</v>
      </c>
    </row>
    <row r="476" spans="1:13">
      <c r="A476" s="66" t="s">
        <v>676</v>
      </c>
      <c r="B476" s="66">
        <v>402.72</v>
      </c>
      <c r="C476" s="66">
        <v>436.75</v>
      </c>
      <c r="D476" s="66">
        <v>4.53</v>
      </c>
      <c r="F476" s="66" t="s">
        <v>772</v>
      </c>
      <c r="G476" s="66" t="s">
        <v>759</v>
      </c>
      <c r="H476" s="66" t="s">
        <v>744</v>
      </c>
      <c r="J476" s="67">
        <v>45246</v>
      </c>
      <c r="K476" s="66">
        <v>402.72</v>
      </c>
      <c r="L476" s="66">
        <v>436.75</v>
      </c>
      <c r="M476" s="66">
        <v>4.53</v>
      </c>
    </row>
    <row r="477" spans="1:13">
      <c r="A477" s="66" t="s">
        <v>677</v>
      </c>
      <c r="B477" s="66">
        <v>402.41</v>
      </c>
      <c r="C477" s="66">
        <v>437.5</v>
      </c>
      <c r="D477" s="66">
        <v>4.5199999999999996</v>
      </c>
      <c r="F477" s="66" t="s">
        <v>773</v>
      </c>
      <c r="G477" s="66" t="s">
        <v>759</v>
      </c>
      <c r="H477" s="66" t="s">
        <v>744</v>
      </c>
      <c r="J477" s="67">
        <v>45247</v>
      </c>
      <c r="K477" s="66">
        <v>402.41</v>
      </c>
      <c r="L477" s="66">
        <v>437.5</v>
      </c>
      <c r="M477" s="66">
        <v>4.5199999999999996</v>
      </c>
    </row>
    <row r="478" spans="1:13">
      <c r="A478" s="66" t="s">
        <v>678</v>
      </c>
      <c r="B478" s="66">
        <v>402.2</v>
      </c>
      <c r="C478" s="66">
        <v>439.44</v>
      </c>
      <c r="D478" s="66">
        <v>4.55</v>
      </c>
      <c r="F478" s="66" t="s">
        <v>766</v>
      </c>
      <c r="G478" s="66" t="s">
        <v>759</v>
      </c>
      <c r="H478" s="66" t="s">
        <v>744</v>
      </c>
      <c r="J478" s="67">
        <v>45250</v>
      </c>
      <c r="K478" s="66">
        <v>402.2</v>
      </c>
      <c r="L478" s="66">
        <v>439.44</v>
      </c>
      <c r="M478" s="66">
        <v>4.55</v>
      </c>
    </row>
    <row r="479" spans="1:13">
      <c r="A479" s="66" t="s">
        <v>679</v>
      </c>
      <c r="B479" s="66">
        <v>402.56</v>
      </c>
      <c r="C479" s="66">
        <v>440.64</v>
      </c>
      <c r="D479" s="66">
        <v>4.58</v>
      </c>
      <c r="F479" s="66" t="s">
        <v>742</v>
      </c>
      <c r="G479" s="66" t="s">
        <v>759</v>
      </c>
      <c r="H479" s="66" t="s">
        <v>744</v>
      </c>
      <c r="J479" s="67">
        <v>45251</v>
      </c>
      <c r="K479" s="66">
        <v>402.56</v>
      </c>
      <c r="L479" s="66">
        <v>440.64</v>
      </c>
      <c r="M479" s="66">
        <v>4.58</v>
      </c>
    </row>
    <row r="480" spans="1:13">
      <c r="A480" s="66" t="s">
        <v>680</v>
      </c>
      <c r="B480" s="66">
        <v>402.41</v>
      </c>
      <c r="C480" s="66">
        <v>438.63</v>
      </c>
      <c r="D480" s="66">
        <v>4.5599999999999996</v>
      </c>
      <c r="F480" s="66" t="s">
        <v>745</v>
      </c>
      <c r="G480" s="66" t="s">
        <v>759</v>
      </c>
      <c r="H480" s="66" t="s">
        <v>744</v>
      </c>
      <c r="J480" s="67">
        <v>45252</v>
      </c>
      <c r="K480" s="66">
        <v>402.41</v>
      </c>
      <c r="L480" s="66">
        <v>438.63</v>
      </c>
      <c r="M480" s="66">
        <v>4.5599999999999996</v>
      </c>
    </row>
    <row r="481" spans="1:13">
      <c r="A481" s="66" t="s">
        <v>681</v>
      </c>
      <c r="B481" s="66">
        <v>402.25</v>
      </c>
      <c r="C481" s="66">
        <v>439.18</v>
      </c>
      <c r="D481" s="66">
        <v>4.5599999999999996</v>
      </c>
      <c r="F481" s="66" t="s">
        <v>746</v>
      </c>
      <c r="G481" s="66" t="s">
        <v>759</v>
      </c>
      <c r="H481" s="66" t="s">
        <v>744</v>
      </c>
      <c r="J481" s="67">
        <v>45253</v>
      </c>
      <c r="K481" s="66">
        <v>402.25</v>
      </c>
      <c r="L481" s="66">
        <v>439.18</v>
      </c>
      <c r="M481" s="66">
        <v>4.5599999999999996</v>
      </c>
    </row>
    <row r="482" spans="1:13">
      <c r="A482" s="66" t="s">
        <v>682</v>
      </c>
      <c r="B482" s="66">
        <v>402.18</v>
      </c>
      <c r="C482" s="66">
        <v>438.74</v>
      </c>
      <c r="D482" s="66">
        <v>4.5199999999999996</v>
      </c>
      <c r="F482" s="66" t="s">
        <v>747</v>
      </c>
      <c r="G482" s="66" t="s">
        <v>759</v>
      </c>
      <c r="H482" s="66" t="s">
        <v>744</v>
      </c>
      <c r="J482" s="67">
        <v>45254</v>
      </c>
      <c r="K482" s="66">
        <v>402.18</v>
      </c>
      <c r="L482" s="66">
        <v>438.74</v>
      </c>
      <c r="M482" s="66">
        <v>4.5199999999999996</v>
      </c>
    </row>
    <row r="483" spans="1:13">
      <c r="A483" s="66" t="s">
        <v>683</v>
      </c>
      <c r="B483" s="66">
        <v>402.31</v>
      </c>
      <c r="C483" s="66">
        <v>440.73</v>
      </c>
      <c r="D483" s="66">
        <v>4.53</v>
      </c>
      <c r="F483" s="66" t="s">
        <v>768</v>
      </c>
      <c r="G483" s="66" t="s">
        <v>759</v>
      </c>
      <c r="H483" s="66" t="s">
        <v>744</v>
      </c>
      <c r="J483" s="67">
        <v>45257</v>
      </c>
      <c r="K483" s="66">
        <v>402.31</v>
      </c>
      <c r="L483" s="66">
        <v>440.73</v>
      </c>
      <c r="M483" s="66">
        <v>4.53</v>
      </c>
    </row>
    <row r="484" spans="1:13">
      <c r="A484" s="66" t="s">
        <v>684</v>
      </c>
      <c r="B484" s="66">
        <v>402.29</v>
      </c>
      <c r="C484" s="66">
        <v>440.59</v>
      </c>
      <c r="D484" s="66">
        <v>4.54</v>
      </c>
      <c r="F484" s="66" t="s">
        <v>749</v>
      </c>
      <c r="G484" s="66" t="s">
        <v>759</v>
      </c>
      <c r="H484" s="66" t="s">
        <v>744</v>
      </c>
      <c r="J484" s="67">
        <v>45258</v>
      </c>
      <c r="K484" s="66">
        <v>402.29</v>
      </c>
      <c r="L484" s="66">
        <v>440.59</v>
      </c>
      <c r="M484" s="66">
        <v>4.54</v>
      </c>
    </row>
    <row r="485" spans="1:13">
      <c r="A485" s="66" t="s">
        <v>685</v>
      </c>
      <c r="B485" s="66">
        <v>402.5</v>
      </c>
      <c r="C485" s="66">
        <v>441.78</v>
      </c>
      <c r="D485" s="66">
        <v>4.5199999999999996</v>
      </c>
      <c r="F485" s="66" t="s">
        <v>750</v>
      </c>
      <c r="G485" s="66" t="s">
        <v>759</v>
      </c>
      <c r="H485" s="66" t="s">
        <v>744</v>
      </c>
      <c r="J485" s="67">
        <v>45259</v>
      </c>
      <c r="K485" s="66">
        <v>402.5</v>
      </c>
      <c r="L485" s="66">
        <v>441.78</v>
      </c>
      <c r="M485" s="66">
        <v>4.5199999999999996</v>
      </c>
    </row>
    <row r="486" spans="1:13">
      <c r="A486" s="66" t="s">
        <v>686</v>
      </c>
      <c r="B486" s="66">
        <v>402.65</v>
      </c>
      <c r="C486" s="66">
        <v>439.49</v>
      </c>
      <c r="D486" s="66">
        <v>4.54</v>
      </c>
      <c r="F486" s="66" t="s">
        <v>751</v>
      </c>
      <c r="G486" s="66" t="s">
        <v>759</v>
      </c>
      <c r="H486" s="66" t="s">
        <v>744</v>
      </c>
      <c r="J486" s="67">
        <v>45260</v>
      </c>
      <c r="K486" s="66">
        <v>402.65</v>
      </c>
      <c r="L486" s="66">
        <v>439.49</v>
      </c>
      <c r="M486" s="66">
        <v>4.54</v>
      </c>
    </row>
    <row r="487" spans="1:13">
      <c r="A487" s="66" t="s">
        <v>687</v>
      </c>
      <c r="B487" s="66">
        <v>402.88</v>
      </c>
      <c r="C487" s="66">
        <v>438.7</v>
      </c>
      <c r="D487" s="66">
        <v>4.47</v>
      </c>
      <c r="F487" s="66" t="s">
        <v>753</v>
      </c>
      <c r="G487" s="66" t="s">
        <v>760</v>
      </c>
      <c r="H487" s="66" t="s">
        <v>744</v>
      </c>
      <c r="J487" s="67">
        <v>45261</v>
      </c>
      <c r="K487" s="66">
        <v>402.88</v>
      </c>
      <c r="L487" s="66">
        <v>438.7</v>
      </c>
      <c r="M487" s="66">
        <v>4.47</v>
      </c>
    </row>
    <row r="488" spans="1:13">
      <c r="A488" s="66" t="s">
        <v>688</v>
      </c>
      <c r="B488" s="66">
        <v>403.05</v>
      </c>
      <c r="C488" s="66">
        <v>438.03</v>
      </c>
      <c r="D488" s="66">
        <v>4.4400000000000004</v>
      </c>
      <c r="F488" s="66" t="s">
        <v>755</v>
      </c>
      <c r="G488" s="66" t="s">
        <v>760</v>
      </c>
      <c r="H488" s="66" t="s">
        <v>744</v>
      </c>
      <c r="J488" s="67">
        <v>45264</v>
      </c>
      <c r="K488" s="66">
        <v>403.05</v>
      </c>
      <c r="L488" s="66">
        <v>438.03</v>
      </c>
      <c r="M488" s="66">
        <v>4.4400000000000004</v>
      </c>
    </row>
    <row r="489" spans="1:13">
      <c r="A489" s="66" t="s">
        <v>689</v>
      </c>
      <c r="B489" s="66">
        <v>402.95</v>
      </c>
      <c r="C489" s="66">
        <v>436.48</v>
      </c>
      <c r="D489" s="66">
        <v>4.4000000000000004</v>
      </c>
      <c r="F489" s="66" t="s">
        <v>756</v>
      </c>
      <c r="G489" s="66" t="s">
        <v>760</v>
      </c>
      <c r="H489" s="66" t="s">
        <v>744</v>
      </c>
      <c r="J489" s="67">
        <v>45265</v>
      </c>
      <c r="K489" s="66">
        <v>402.95</v>
      </c>
      <c r="L489" s="66">
        <v>436.48</v>
      </c>
      <c r="M489" s="66">
        <v>4.4000000000000004</v>
      </c>
    </row>
    <row r="490" spans="1:13">
      <c r="A490" s="66" t="s">
        <v>690</v>
      </c>
      <c r="B490" s="66">
        <v>403.1</v>
      </c>
      <c r="C490" s="66">
        <v>434.94</v>
      </c>
      <c r="D490" s="66">
        <v>4.3499999999999996</v>
      </c>
      <c r="F490" s="66" t="s">
        <v>757</v>
      </c>
      <c r="G490" s="66" t="s">
        <v>760</v>
      </c>
      <c r="H490" s="66" t="s">
        <v>744</v>
      </c>
      <c r="J490" s="67">
        <v>45266</v>
      </c>
      <c r="K490" s="66">
        <v>403.1</v>
      </c>
      <c r="L490" s="66">
        <v>434.94</v>
      </c>
      <c r="M490" s="66">
        <v>4.3499999999999996</v>
      </c>
    </row>
    <row r="491" spans="1:13">
      <c r="A491" s="66" t="s">
        <v>691</v>
      </c>
      <c r="B491" s="66">
        <v>403.43</v>
      </c>
      <c r="C491" s="66">
        <v>434.7</v>
      </c>
      <c r="D491" s="66">
        <v>4.3499999999999996</v>
      </c>
      <c r="F491" s="66" t="s">
        <v>758</v>
      </c>
      <c r="G491" s="66" t="s">
        <v>760</v>
      </c>
      <c r="H491" s="66" t="s">
        <v>744</v>
      </c>
      <c r="J491" s="67">
        <v>45267</v>
      </c>
      <c r="K491" s="66">
        <v>403.43</v>
      </c>
      <c r="L491" s="66">
        <v>434.7</v>
      </c>
      <c r="M491" s="66">
        <v>4.3499999999999996</v>
      </c>
    </row>
    <row r="492" spans="1:13">
      <c r="A492" s="66" t="s">
        <v>692</v>
      </c>
      <c r="B492" s="66">
        <v>403.24</v>
      </c>
      <c r="C492" s="66">
        <v>434.85</v>
      </c>
      <c r="D492" s="66">
        <v>4.41</v>
      </c>
      <c r="F492" s="66" t="s">
        <v>743</v>
      </c>
      <c r="G492" s="66" t="s">
        <v>760</v>
      </c>
      <c r="H492" s="66" t="s">
        <v>744</v>
      </c>
      <c r="J492" s="67">
        <v>45268</v>
      </c>
      <c r="K492" s="66">
        <v>403.24</v>
      </c>
      <c r="L492" s="66">
        <v>434.85</v>
      </c>
      <c r="M492" s="66">
        <v>4.41</v>
      </c>
    </row>
    <row r="493" spans="1:13">
      <c r="A493" s="66" t="s">
        <v>693</v>
      </c>
      <c r="B493" s="66">
        <v>403.54</v>
      </c>
      <c r="C493" s="66">
        <v>434.77</v>
      </c>
      <c r="D493" s="66">
        <v>4.4400000000000004</v>
      </c>
      <c r="F493" s="66" t="s">
        <v>759</v>
      </c>
      <c r="G493" s="66" t="s">
        <v>760</v>
      </c>
      <c r="H493" s="66" t="s">
        <v>744</v>
      </c>
      <c r="J493" s="67">
        <v>45271</v>
      </c>
      <c r="K493" s="66">
        <v>403.54</v>
      </c>
      <c r="L493" s="66">
        <v>434.77</v>
      </c>
      <c r="M493" s="66">
        <v>4.4400000000000004</v>
      </c>
    </row>
    <row r="494" spans="1:13">
      <c r="A494" s="66" t="s">
        <v>694</v>
      </c>
      <c r="B494" s="66">
        <v>403.59</v>
      </c>
      <c r="C494" s="66">
        <v>435.84</v>
      </c>
      <c r="D494" s="66">
        <v>4.4800000000000004</v>
      </c>
      <c r="F494" s="66" t="s">
        <v>760</v>
      </c>
      <c r="G494" s="66" t="s">
        <v>760</v>
      </c>
      <c r="H494" s="66" t="s">
        <v>744</v>
      </c>
      <c r="J494" s="67">
        <v>45272</v>
      </c>
      <c r="K494" s="66">
        <v>403.59</v>
      </c>
      <c r="L494" s="66">
        <v>435.84</v>
      </c>
      <c r="M494" s="66">
        <v>4.4800000000000004</v>
      </c>
    </row>
    <row r="495" spans="1:13">
      <c r="A495" s="66" t="s">
        <v>695</v>
      </c>
      <c r="B495" s="66">
        <v>404.12</v>
      </c>
      <c r="C495" s="66">
        <v>435.52</v>
      </c>
      <c r="D495" s="66">
        <v>4.49</v>
      </c>
      <c r="F495" s="66" t="s">
        <v>761</v>
      </c>
      <c r="G495" s="66" t="s">
        <v>760</v>
      </c>
      <c r="H495" s="66" t="s">
        <v>744</v>
      </c>
      <c r="J495" s="67">
        <v>45273</v>
      </c>
      <c r="K495" s="66">
        <v>404.12</v>
      </c>
      <c r="L495" s="66">
        <v>435.52</v>
      </c>
      <c r="M495" s="66">
        <v>4.49</v>
      </c>
    </row>
    <row r="496" spans="1:13">
      <c r="A496" s="66" t="s">
        <v>696</v>
      </c>
      <c r="B496" s="66">
        <v>404.58</v>
      </c>
      <c r="C496" s="66">
        <v>441.56</v>
      </c>
      <c r="D496" s="66">
        <v>4.51</v>
      </c>
      <c r="F496" s="66" t="s">
        <v>762</v>
      </c>
      <c r="G496" s="66" t="s">
        <v>760</v>
      </c>
      <c r="H496" s="66" t="s">
        <v>744</v>
      </c>
      <c r="J496" s="67">
        <v>45274</v>
      </c>
      <c r="K496" s="66">
        <v>404.58</v>
      </c>
      <c r="L496" s="66">
        <v>441.56</v>
      </c>
      <c r="M496" s="66">
        <v>4.51</v>
      </c>
    </row>
    <row r="497" spans="1:13">
      <c r="A497" s="66" t="s">
        <v>697</v>
      </c>
      <c r="B497" s="66">
        <v>405.3</v>
      </c>
      <c r="C497" s="66">
        <v>444.33</v>
      </c>
      <c r="D497" s="66">
        <v>4.5199999999999996</v>
      </c>
      <c r="F497" s="66" t="s">
        <v>763</v>
      </c>
      <c r="G497" s="66" t="s">
        <v>760</v>
      </c>
      <c r="H497" s="66" t="s">
        <v>744</v>
      </c>
      <c r="J497" s="67">
        <v>45275</v>
      </c>
      <c r="K497" s="66">
        <v>405.3</v>
      </c>
      <c r="L497" s="66">
        <v>444.33</v>
      </c>
      <c r="M497" s="66">
        <v>4.5199999999999996</v>
      </c>
    </row>
    <row r="498" spans="1:13">
      <c r="A498" s="66" t="s">
        <v>698</v>
      </c>
      <c r="B498" s="66">
        <v>405.95</v>
      </c>
      <c r="C498" s="66">
        <v>442.81</v>
      </c>
      <c r="D498" s="66">
        <v>4.49</v>
      </c>
      <c r="F498" s="66" t="s">
        <v>764</v>
      </c>
      <c r="G498" s="66" t="s">
        <v>760</v>
      </c>
      <c r="H498" s="66" t="s">
        <v>744</v>
      </c>
      <c r="J498" s="67">
        <v>45278</v>
      </c>
      <c r="K498" s="66">
        <v>405.95</v>
      </c>
      <c r="L498" s="66">
        <v>442.81</v>
      </c>
      <c r="M498" s="66">
        <v>4.49</v>
      </c>
    </row>
    <row r="499" spans="1:13">
      <c r="A499" s="66" t="s">
        <v>699</v>
      </c>
      <c r="B499" s="66">
        <v>405.81</v>
      </c>
      <c r="C499" s="66">
        <v>443.87</v>
      </c>
      <c r="D499" s="66">
        <v>4.49</v>
      </c>
      <c r="F499" s="66" t="s">
        <v>765</v>
      </c>
      <c r="G499" s="66" t="s">
        <v>760</v>
      </c>
      <c r="H499" s="66" t="s">
        <v>744</v>
      </c>
      <c r="J499" s="67">
        <v>45279</v>
      </c>
      <c r="K499" s="66">
        <v>405.81</v>
      </c>
      <c r="L499" s="66">
        <v>443.87</v>
      </c>
      <c r="M499" s="66">
        <v>4.49</v>
      </c>
    </row>
    <row r="500" spans="1:13">
      <c r="A500" s="66" t="s">
        <v>700</v>
      </c>
      <c r="B500" s="66">
        <v>405.54</v>
      </c>
      <c r="C500" s="66">
        <v>444.19</v>
      </c>
      <c r="D500" s="66">
        <v>4.4800000000000004</v>
      </c>
      <c r="F500" s="66" t="s">
        <v>766</v>
      </c>
      <c r="G500" s="66" t="s">
        <v>760</v>
      </c>
      <c r="H500" s="66" t="s">
        <v>744</v>
      </c>
      <c r="J500" s="67">
        <v>45280</v>
      </c>
      <c r="K500" s="66">
        <v>405.54</v>
      </c>
      <c r="L500" s="66">
        <v>444.19</v>
      </c>
      <c r="M500" s="66">
        <v>4.4800000000000004</v>
      </c>
    </row>
    <row r="501" spans="1:13">
      <c r="A501" s="66" t="s">
        <v>701</v>
      </c>
      <c r="B501" s="66">
        <v>405.62</v>
      </c>
      <c r="C501" s="66">
        <v>444.36</v>
      </c>
      <c r="D501" s="66">
        <v>4.4000000000000004</v>
      </c>
      <c r="F501" s="66" t="s">
        <v>742</v>
      </c>
      <c r="G501" s="66" t="s">
        <v>760</v>
      </c>
      <c r="H501" s="66" t="s">
        <v>744</v>
      </c>
      <c r="J501" s="67">
        <v>45281</v>
      </c>
      <c r="K501" s="66">
        <v>405.62</v>
      </c>
      <c r="L501" s="66">
        <v>444.36</v>
      </c>
      <c r="M501" s="66">
        <v>4.4000000000000004</v>
      </c>
    </row>
    <row r="502" spans="1:13">
      <c r="A502" s="66" t="s">
        <v>702</v>
      </c>
      <c r="B502" s="66">
        <v>405.62</v>
      </c>
      <c r="C502" s="66">
        <v>446.91</v>
      </c>
      <c r="D502" s="66">
        <v>4.42</v>
      </c>
      <c r="F502" s="66" t="s">
        <v>745</v>
      </c>
      <c r="G502" s="66" t="s">
        <v>760</v>
      </c>
      <c r="H502" s="66" t="s">
        <v>744</v>
      </c>
      <c r="J502" s="67">
        <v>45282</v>
      </c>
      <c r="K502" s="66">
        <v>405.62</v>
      </c>
      <c r="L502" s="66">
        <v>446.91</v>
      </c>
      <c r="M502" s="66">
        <v>4.42</v>
      </c>
    </row>
    <row r="503" spans="1:13">
      <c r="A503" s="66" t="s">
        <v>703</v>
      </c>
      <c r="B503" s="66">
        <v>405.33</v>
      </c>
      <c r="C503" s="66">
        <v>446.59</v>
      </c>
      <c r="D503" s="66">
        <v>4.41</v>
      </c>
      <c r="F503" s="66" t="s">
        <v>748</v>
      </c>
      <c r="G503" s="66" t="s">
        <v>760</v>
      </c>
      <c r="H503" s="66" t="s">
        <v>744</v>
      </c>
      <c r="J503" s="67">
        <v>45285</v>
      </c>
      <c r="K503" s="66">
        <v>405.33</v>
      </c>
      <c r="L503" s="66">
        <v>446.59</v>
      </c>
      <c r="M503" s="66">
        <v>4.41</v>
      </c>
    </row>
    <row r="504" spans="1:13">
      <c r="A504" s="66" t="s">
        <v>704</v>
      </c>
      <c r="B504" s="66">
        <v>405.2</v>
      </c>
      <c r="C504" s="66">
        <v>446.37</v>
      </c>
      <c r="D504" s="66">
        <v>4.42</v>
      </c>
      <c r="F504" s="66" t="s">
        <v>767</v>
      </c>
      <c r="G504" s="66" t="s">
        <v>760</v>
      </c>
      <c r="H504" s="66" t="s">
        <v>744</v>
      </c>
      <c r="J504" s="67">
        <v>45286</v>
      </c>
      <c r="K504" s="66">
        <v>405.2</v>
      </c>
      <c r="L504" s="66">
        <v>446.37</v>
      </c>
      <c r="M504" s="66">
        <v>4.42</v>
      </c>
    </row>
    <row r="505" spans="1:13">
      <c r="A505" s="66" t="s">
        <v>705</v>
      </c>
      <c r="B505" s="66">
        <v>405.18</v>
      </c>
      <c r="C505" s="66">
        <v>448.01</v>
      </c>
      <c r="D505" s="66">
        <v>4.42</v>
      </c>
      <c r="F505" s="66" t="s">
        <v>768</v>
      </c>
      <c r="G505" s="66" t="s">
        <v>760</v>
      </c>
      <c r="H505" s="66" t="s">
        <v>744</v>
      </c>
      <c r="J505" s="67">
        <v>45287</v>
      </c>
      <c r="K505" s="66">
        <v>405.18</v>
      </c>
      <c r="L505" s="66">
        <v>448.01</v>
      </c>
      <c r="M505" s="66">
        <v>4.42</v>
      </c>
    </row>
    <row r="506" spans="1:13">
      <c r="A506" s="66" t="s">
        <v>706</v>
      </c>
      <c r="B506" s="66">
        <v>405.15</v>
      </c>
      <c r="C506" s="66">
        <v>450.85</v>
      </c>
      <c r="D506" s="66">
        <v>4.49</v>
      </c>
      <c r="F506" s="66" t="s">
        <v>749</v>
      </c>
      <c r="G506" s="66" t="s">
        <v>760</v>
      </c>
      <c r="H506" s="66" t="s">
        <v>744</v>
      </c>
      <c r="J506" s="67">
        <v>45288</v>
      </c>
      <c r="K506" s="66">
        <v>405.15</v>
      </c>
      <c r="L506" s="66">
        <v>450.85</v>
      </c>
      <c r="M506" s="66">
        <v>4.49</v>
      </c>
    </row>
    <row r="507" spans="1:13">
      <c r="A507" s="66" t="s">
        <v>707</v>
      </c>
      <c r="B507" s="66">
        <v>404.79</v>
      </c>
      <c r="C507" s="66">
        <v>447.9</v>
      </c>
      <c r="D507" s="66">
        <v>4.5</v>
      </c>
      <c r="F507" s="66" t="s">
        <v>750</v>
      </c>
      <c r="G507" s="66" t="s">
        <v>760</v>
      </c>
      <c r="H507" s="66" t="s">
        <v>744</v>
      </c>
      <c r="J507" s="67">
        <v>45289</v>
      </c>
      <c r="K507" s="66">
        <v>404.79</v>
      </c>
      <c r="L507" s="66">
        <v>447.9</v>
      </c>
      <c r="M507" s="66">
        <v>4.5</v>
      </c>
    </row>
    <row r="508" spans="1:13">
      <c r="A508" s="66" t="s">
        <v>708</v>
      </c>
      <c r="B508" s="66">
        <v>405.28</v>
      </c>
      <c r="C508" s="66">
        <v>442.85</v>
      </c>
      <c r="D508" s="66">
        <v>4.43</v>
      </c>
      <c r="F508" s="66" t="s">
        <v>771</v>
      </c>
      <c r="G508" s="66" t="s">
        <v>753</v>
      </c>
      <c r="H508" s="66" t="s">
        <v>774</v>
      </c>
      <c r="J508" s="67">
        <v>45294</v>
      </c>
      <c r="K508" s="66">
        <v>405.28</v>
      </c>
      <c r="L508" s="66">
        <v>442.85</v>
      </c>
      <c r="M508" s="66">
        <v>4.43</v>
      </c>
    </row>
    <row r="509" spans="1:13">
      <c r="A509" s="66" t="s">
        <v>709</v>
      </c>
      <c r="B509" s="66">
        <v>405.42</v>
      </c>
      <c r="C509" s="66">
        <v>444.14</v>
      </c>
      <c r="D509" s="66">
        <v>4.4400000000000004</v>
      </c>
      <c r="F509" s="66" t="s">
        <v>755</v>
      </c>
      <c r="G509" s="66" t="s">
        <v>753</v>
      </c>
      <c r="H509" s="66" t="s">
        <v>774</v>
      </c>
      <c r="J509" s="67">
        <v>45295</v>
      </c>
      <c r="K509" s="66">
        <v>405.42</v>
      </c>
      <c r="L509" s="66">
        <v>444.14</v>
      </c>
      <c r="M509" s="66">
        <v>4.4400000000000004</v>
      </c>
    </row>
    <row r="510" spans="1:13">
      <c r="A510" s="66" t="s">
        <v>710</v>
      </c>
      <c r="B510" s="66">
        <v>405.22</v>
      </c>
      <c r="C510" s="66">
        <v>442.26</v>
      </c>
      <c r="D510" s="66">
        <v>4.45</v>
      </c>
      <c r="F510" s="66" t="s">
        <v>756</v>
      </c>
      <c r="G510" s="66" t="s">
        <v>753</v>
      </c>
      <c r="H510" s="66" t="s">
        <v>774</v>
      </c>
      <c r="J510" s="67">
        <v>45296</v>
      </c>
      <c r="K510" s="66">
        <v>405.22</v>
      </c>
      <c r="L510" s="66">
        <v>442.26</v>
      </c>
      <c r="M510" s="66">
        <v>4.45</v>
      </c>
    </row>
    <row r="511" spans="1:13">
      <c r="A511" s="66" t="s">
        <v>711</v>
      </c>
      <c r="B511" s="66">
        <v>405.23</v>
      </c>
      <c r="C511" s="66">
        <v>443.44</v>
      </c>
      <c r="D511" s="66">
        <v>4.46</v>
      </c>
      <c r="F511" s="66" t="s">
        <v>743</v>
      </c>
      <c r="G511" s="66" t="s">
        <v>753</v>
      </c>
      <c r="H511" s="66" t="s">
        <v>774</v>
      </c>
      <c r="J511" s="67">
        <v>45299</v>
      </c>
      <c r="K511" s="66">
        <v>405.23</v>
      </c>
      <c r="L511" s="66">
        <v>443.44</v>
      </c>
      <c r="M511" s="66">
        <v>4.46</v>
      </c>
    </row>
    <row r="512" spans="1:13">
      <c r="A512" s="66" t="s">
        <v>712</v>
      </c>
      <c r="B512" s="66">
        <v>405.61</v>
      </c>
      <c r="C512" s="66">
        <v>443.49</v>
      </c>
      <c r="D512" s="66">
        <v>4.51</v>
      </c>
      <c r="F512" s="66" t="s">
        <v>754</v>
      </c>
      <c r="G512" s="66" t="s">
        <v>753</v>
      </c>
      <c r="H512" s="66" t="s">
        <v>774</v>
      </c>
      <c r="J512" s="67">
        <v>45300</v>
      </c>
      <c r="K512" s="66">
        <v>405.61</v>
      </c>
      <c r="L512" s="66">
        <v>443.49</v>
      </c>
      <c r="M512" s="66">
        <v>4.51</v>
      </c>
    </row>
    <row r="513" spans="1:13">
      <c r="A513" s="66" t="s">
        <v>713</v>
      </c>
      <c r="B513" s="66">
        <v>405.48</v>
      </c>
      <c r="C513" s="66">
        <v>443.96</v>
      </c>
      <c r="D513" s="66">
        <v>4.54</v>
      </c>
      <c r="F513" s="66" t="s">
        <v>770</v>
      </c>
      <c r="G513" s="66" t="s">
        <v>753</v>
      </c>
      <c r="H513" s="66" t="s">
        <v>774</v>
      </c>
      <c r="J513" s="67">
        <v>45301</v>
      </c>
      <c r="K513" s="66">
        <v>405.48</v>
      </c>
      <c r="L513" s="66">
        <v>443.96</v>
      </c>
      <c r="M513" s="66">
        <v>4.54</v>
      </c>
    </row>
    <row r="514" spans="1:13">
      <c r="A514" s="66" t="s">
        <v>714</v>
      </c>
      <c r="B514" s="66">
        <v>405.01</v>
      </c>
      <c r="C514" s="66">
        <v>444.21</v>
      </c>
      <c r="D514" s="66">
        <v>4.5599999999999996</v>
      </c>
      <c r="F514" s="66" t="s">
        <v>759</v>
      </c>
      <c r="G514" s="66" t="s">
        <v>753</v>
      </c>
      <c r="H514" s="66" t="s">
        <v>774</v>
      </c>
      <c r="J514" s="67">
        <v>45302</v>
      </c>
      <c r="K514" s="66">
        <v>405.01</v>
      </c>
      <c r="L514" s="66">
        <v>444.21</v>
      </c>
      <c r="M514" s="66">
        <v>4.5599999999999996</v>
      </c>
    </row>
    <row r="515" spans="1:13">
      <c r="A515" s="66" t="s">
        <v>715</v>
      </c>
      <c r="B515" s="66">
        <v>405.35</v>
      </c>
      <c r="C515" s="66">
        <v>444.18</v>
      </c>
      <c r="D515" s="66">
        <v>4.5999999999999996</v>
      </c>
      <c r="F515" s="66" t="s">
        <v>760</v>
      </c>
      <c r="G515" s="66" t="s">
        <v>753</v>
      </c>
      <c r="H515" s="66" t="s">
        <v>774</v>
      </c>
      <c r="J515" s="67">
        <v>45303</v>
      </c>
      <c r="K515" s="66">
        <v>405.35</v>
      </c>
      <c r="L515" s="66">
        <v>444.18</v>
      </c>
      <c r="M515" s="66">
        <v>4.5999999999999996</v>
      </c>
    </row>
    <row r="516" spans="1:13">
      <c r="A516" s="66" t="s">
        <v>716</v>
      </c>
      <c r="B516" s="66">
        <v>405.49</v>
      </c>
      <c r="C516" s="66">
        <v>443.65</v>
      </c>
      <c r="D516" s="66">
        <v>4.6399999999999997</v>
      </c>
      <c r="F516" s="66" t="s">
        <v>763</v>
      </c>
      <c r="G516" s="66" t="s">
        <v>753</v>
      </c>
      <c r="H516" s="66" t="s">
        <v>774</v>
      </c>
      <c r="J516" s="67">
        <v>45306</v>
      </c>
      <c r="K516" s="66">
        <v>405.49</v>
      </c>
      <c r="L516" s="66">
        <v>443.65</v>
      </c>
      <c r="M516" s="66">
        <v>4.6399999999999997</v>
      </c>
    </row>
    <row r="517" spans="1:13">
      <c r="A517" s="66" t="s">
        <v>717</v>
      </c>
      <c r="B517" s="66">
        <v>405.61</v>
      </c>
      <c r="C517" s="66">
        <v>441.43</v>
      </c>
      <c r="D517" s="66">
        <v>4.62</v>
      </c>
      <c r="F517" s="66" t="s">
        <v>772</v>
      </c>
      <c r="G517" s="66" t="s">
        <v>753</v>
      </c>
      <c r="H517" s="66" t="s">
        <v>774</v>
      </c>
      <c r="J517" s="67">
        <v>45307</v>
      </c>
      <c r="K517" s="66">
        <v>405.61</v>
      </c>
      <c r="L517" s="66">
        <v>441.43</v>
      </c>
      <c r="M517" s="66">
        <v>4.62</v>
      </c>
    </row>
    <row r="518" spans="1:13">
      <c r="A518" s="66" t="s">
        <v>718</v>
      </c>
      <c r="B518" s="66">
        <v>405.49</v>
      </c>
      <c r="C518" s="66">
        <v>440.89</v>
      </c>
      <c r="D518" s="66">
        <v>4.58</v>
      </c>
      <c r="F518" s="66" t="s">
        <v>773</v>
      </c>
      <c r="G518" s="66" t="s">
        <v>753</v>
      </c>
      <c r="H518" s="66" t="s">
        <v>774</v>
      </c>
      <c r="J518" s="67">
        <v>45308</v>
      </c>
      <c r="K518" s="66">
        <v>405.49</v>
      </c>
      <c r="L518" s="66">
        <v>440.89</v>
      </c>
      <c r="M518" s="66">
        <v>4.58</v>
      </c>
    </row>
    <row r="519" spans="1:13">
      <c r="A519" s="66" t="s">
        <v>719</v>
      </c>
      <c r="B519" s="66">
        <v>405.25</v>
      </c>
      <c r="C519" s="66">
        <v>441.48</v>
      </c>
      <c r="D519" s="66">
        <v>4.57</v>
      </c>
      <c r="F519" s="66" t="s">
        <v>764</v>
      </c>
      <c r="G519" s="66" t="s">
        <v>753</v>
      </c>
      <c r="H519" s="66" t="s">
        <v>774</v>
      </c>
      <c r="J519" s="67">
        <v>45309</v>
      </c>
      <c r="K519" s="66">
        <v>405.25</v>
      </c>
      <c r="L519" s="66">
        <v>441.48</v>
      </c>
      <c r="M519" s="66">
        <v>4.57</v>
      </c>
    </row>
    <row r="520" spans="1:13">
      <c r="A520" s="66" t="s">
        <v>720</v>
      </c>
      <c r="B520" s="66">
        <v>405.42</v>
      </c>
      <c r="C520" s="66">
        <v>441.1</v>
      </c>
      <c r="D520" s="66">
        <v>4.58</v>
      </c>
      <c r="F520" s="66" t="s">
        <v>765</v>
      </c>
      <c r="G520" s="66" t="s">
        <v>753</v>
      </c>
      <c r="H520" s="66" t="s">
        <v>774</v>
      </c>
      <c r="J520" s="67">
        <v>45310</v>
      </c>
      <c r="K520" s="66">
        <v>405.42</v>
      </c>
      <c r="L520" s="66">
        <v>441.1</v>
      </c>
      <c r="M520" s="66">
        <v>4.58</v>
      </c>
    </row>
    <row r="521" spans="1:13">
      <c r="A521" s="66" t="s">
        <v>721</v>
      </c>
      <c r="B521" s="66">
        <v>405.15</v>
      </c>
      <c r="C521" s="66">
        <v>441.05</v>
      </c>
      <c r="D521" s="66">
        <v>4.62</v>
      </c>
      <c r="F521" s="66" t="s">
        <v>745</v>
      </c>
      <c r="G521" s="66" t="s">
        <v>753</v>
      </c>
      <c r="H521" s="66" t="s">
        <v>774</v>
      </c>
      <c r="J521" s="67">
        <v>45313</v>
      </c>
      <c r="K521" s="66">
        <v>405.15</v>
      </c>
      <c r="L521" s="66">
        <v>441.05</v>
      </c>
      <c r="M521" s="66">
        <v>4.62</v>
      </c>
    </row>
    <row r="522" spans="1:13">
      <c r="A522" s="66" t="s">
        <v>722</v>
      </c>
      <c r="B522" s="66">
        <v>405.12</v>
      </c>
      <c r="C522" s="66">
        <v>440.37</v>
      </c>
      <c r="D522" s="66">
        <v>4.5999999999999996</v>
      </c>
      <c r="F522" s="66" t="s">
        <v>746</v>
      </c>
      <c r="G522" s="66" t="s">
        <v>753</v>
      </c>
      <c r="H522" s="66" t="s">
        <v>774</v>
      </c>
      <c r="J522" s="67">
        <v>45314</v>
      </c>
      <c r="K522" s="66">
        <v>405.12</v>
      </c>
      <c r="L522" s="66">
        <v>440.37</v>
      </c>
      <c r="M522" s="66">
        <v>4.5999999999999996</v>
      </c>
    </row>
    <row r="523" spans="1:13">
      <c r="A523" s="66" t="s">
        <v>723</v>
      </c>
      <c r="B523" s="66">
        <v>404.76</v>
      </c>
      <c r="C523" s="66">
        <v>439.97</v>
      </c>
      <c r="D523" s="66">
        <v>4.59</v>
      </c>
      <c r="F523" s="66" t="s">
        <v>747</v>
      </c>
      <c r="G523" s="66" t="s">
        <v>753</v>
      </c>
      <c r="H523" s="66" t="s">
        <v>774</v>
      </c>
      <c r="J523" s="67">
        <v>45315</v>
      </c>
      <c r="K523" s="66">
        <v>404.76</v>
      </c>
      <c r="L523" s="66">
        <v>439.97</v>
      </c>
      <c r="M523" s="66">
        <v>4.59</v>
      </c>
    </row>
    <row r="524" spans="1:13">
      <c r="A524" s="66" t="s">
        <v>724</v>
      </c>
      <c r="B524" s="66">
        <v>404.21</v>
      </c>
      <c r="C524" s="66">
        <v>440.31</v>
      </c>
      <c r="D524" s="66">
        <v>4.5599999999999996</v>
      </c>
      <c r="F524" s="66" t="s">
        <v>748</v>
      </c>
      <c r="G524" s="66" t="s">
        <v>753</v>
      </c>
      <c r="H524" s="66" t="s">
        <v>774</v>
      </c>
      <c r="J524" s="67">
        <v>45316</v>
      </c>
      <c r="K524" s="66">
        <v>404.21</v>
      </c>
      <c r="L524" s="66">
        <v>440.31</v>
      </c>
      <c r="M524" s="66">
        <v>4.5599999999999996</v>
      </c>
    </row>
    <row r="525" spans="1:13">
      <c r="A525" s="66" t="s">
        <v>725</v>
      </c>
      <c r="B525" s="66">
        <v>403.61</v>
      </c>
      <c r="C525" s="66">
        <v>438.52</v>
      </c>
      <c r="D525" s="66">
        <v>4.5</v>
      </c>
      <c r="F525" s="66" t="s">
        <v>767</v>
      </c>
      <c r="G525" s="66" t="s">
        <v>753</v>
      </c>
      <c r="H525" s="66" t="s">
        <v>774</v>
      </c>
      <c r="J525" s="67">
        <v>45317</v>
      </c>
      <c r="K525" s="66">
        <v>403.61</v>
      </c>
      <c r="L525" s="66">
        <v>438.52</v>
      </c>
      <c r="M525" s="66">
        <v>4.5</v>
      </c>
    </row>
    <row r="526" spans="1:13">
      <c r="A526" s="66" t="s">
        <v>726</v>
      </c>
      <c r="B526" s="66">
        <v>403.81</v>
      </c>
      <c r="C526" s="66">
        <v>436.92</v>
      </c>
      <c r="D526" s="66">
        <v>4.51</v>
      </c>
      <c r="F526" s="66" t="s">
        <v>750</v>
      </c>
      <c r="G526" s="66" t="s">
        <v>753</v>
      </c>
      <c r="H526" s="66" t="s">
        <v>774</v>
      </c>
      <c r="J526" s="67">
        <v>45320</v>
      </c>
      <c r="K526" s="66">
        <v>403.81</v>
      </c>
      <c r="L526" s="66">
        <v>436.92</v>
      </c>
      <c r="M526" s="66">
        <v>4.51</v>
      </c>
    </row>
    <row r="527" spans="1:13">
      <c r="A527" s="66" t="s">
        <v>727</v>
      </c>
      <c r="B527" s="66">
        <v>403.96</v>
      </c>
      <c r="C527" s="66">
        <v>437.81</v>
      </c>
      <c r="D527" s="66">
        <v>4.5199999999999996</v>
      </c>
      <c r="F527" s="66" t="s">
        <v>751</v>
      </c>
      <c r="G527" s="66" t="s">
        <v>753</v>
      </c>
      <c r="H527" s="66" t="s">
        <v>774</v>
      </c>
      <c r="J527" s="67">
        <v>45321</v>
      </c>
      <c r="K527" s="66">
        <v>403.96</v>
      </c>
      <c r="L527" s="66">
        <v>437.81</v>
      </c>
      <c r="M527" s="66">
        <v>4.5199999999999996</v>
      </c>
    </row>
    <row r="528" spans="1:13">
      <c r="A528" s="66" t="s">
        <v>728</v>
      </c>
      <c r="B528" s="66">
        <v>403.7</v>
      </c>
      <c r="C528" s="66">
        <v>437.09</v>
      </c>
      <c r="D528" s="66">
        <v>4.5</v>
      </c>
      <c r="F528" s="66" t="s">
        <v>752</v>
      </c>
      <c r="G528" s="66" t="s">
        <v>753</v>
      </c>
      <c r="H528" s="66" t="s">
        <v>774</v>
      </c>
      <c r="J528" s="67">
        <v>45322</v>
      </c>
      <c r="K528" s="66">
        <v>403.7</v>
      </c>
      <c r="L528" s="66">
        <v>437.09</v>
      </c>
      <c r="M528" s="66">
        <v>4.5</v>
      </c>
    </row>
    <row r="529" spans="1:13">
      <c r="A529" s="66" t="s">
        <v>729</v>
      </c>
      <c r="B529" s="66">
        <v>403.88</v>
      </c>
      <c r="C529" s="66">
        <v>435.91</v>
      </c>
      <c r="D529" s="66">
        <v>4.47</v>
      </c>
      <c r="F529" s="66" t="s">
        <v>753</v>
      </c>
      <c r="G529" s="66" t="s">
        <v>769</v>
      </c>
      <c r="H529" s="66" t="s">
        <v>774</v>
      </c>
      <c r="J529" s="67">
        <v>45323</v>
      </c>
      <c r="K529" s="66">
        <v>403.88</v>
      </c>
      <c r="L529" s="66">
        <v>435.91</v>
      </c>
      <c r="M529" s="66">
        <v>4.47</v>
      </c>
    </row>
    <row r="530" spans="1:13">
      <c r="A530" s="66" t="s">
        <v>730</v>
      </c>
      <c r="B530" s="66">
        <v>404</v>
      </c>
      <c r="C530" s="66">
        <v>439.75</v>
      </c>
      <c r="D530" s="66">
        <v>4.46</v>
      </c>
      <c r="F530" s="66" t="s">
        <v>769</v>
      </c>
      <c r="G530" s="66" t="s">
        <v>769</v>
      </c>
      <c r="H530" s="66" t="s">
        <v>774</v>
      </c>
      <c r="J530" s="67">
        <v>45324</v>
      </c>
      <c r="K530" s="66">
        <v>404</v>
      </c>
      <c r="L530" s="66">
        <v>439.75</v>
      </c>
      <c r="M530" s="66">
        <v>4.46</v>
      </c>
    </row>
    <row r="531" spans="1:13">
      <c r="A531" s="66" t="s">
        <v>731</v>
      </c>
      <c r="B531" s="66">
        <v>404.03</v>
      </c>
      <c r="C531" s="66">
        <v>434.29</v>
      </c>
      <c r="D531" s="66">
        <v>4.43</v>
      </c>
      <c r="F531" s="66" t="s">
        <v>756</v>
      </c>
      <c r="G531" s="66" t="s">
        <v>769</v>
      </c>
      <c r="H531" s="66" t="s">
        <v>774</v>
      </c>
      <c r="J531" s="67">
        <v>45327</v>
      </c>
      <c r="K531" s="66">
        <v>404.03</v>
      </c>
      <c r="L531" s="66">
        <v>434.29</v>
      </c>
      <c r="M531" s="66">
        <v>4.43</v>
      </c>
    </row>
    <row r="532" spans="1:13">
      <c r="A532" s="66" t="s">
        <v>732</v>
      </c>
      <c r="B532" s="66">
        <v>404.24</v>
      </c>
      <c r="C532" s="66">
        <v>433.71</v>
      </c>
      <c r="D532" s="66">
        <v>4.45</v>
      </c>
      <c r="F532" s="66" t="s">
        <v>757</v>
      </c>
      <c r="G532" s="66" t="s">
        <v>769</v>
      </c>
      <c r="H532" s="66" t="s">
        <v>774</v>
      </c>
      <c r="J532" s="67">
        <v>45328</v>
      </c>
      <c r="K532" s="66">
        <v>404.24</v>
      </c>
      <c r="L532" s="66">
        <v>433.71</v>
      </c>
      <c r="M532" s="66">
        <v>4.45</v>
      </c>
    </row>
    <row r="533" spans="1:13">
      <c r="A533" s="66" t="s">
        <v>733</v>
      </c>
      <c r="B533" s="66">
        <v>404.26</v>
      </c>
      <c r="C533" s="66">
        <v>435.11</v>
      </c>
      <c r="D533" s="66">
        <v>4.43</v>
      </c>
      <c r="F533" s="66" t="s">
        <v>758</v>
      </c>
      <c r="G533" s="66" t="s">
        <v>769</v>
      </c>
      <c r="H533" s="66" t="s">
        <v>774</v>
      </c>
      <c r="J533" s="67">
        <v>45329</v>
      </c>
      <c r="K533" s="66">
        <v>404.26</v>
      </c>
      <c r="L533" s="66">
        <v>435.11</v>
      </c>
      <c r="M533" s="66">
        <v>4.43</v>
      </c>
    </row>
    <row r="534" spans="1:13">
      <c r="A534" s="66" t="s">
        <v>734</v>
      </c>
      <c r="B534" s="66">
        <v>404.47</v>
      </c>
      <c r="C534" s="66">
        <v>435.65</v>
      </c>
      <c r="D534" s="66">
        <v>4.43</v>
      </c>
      <c r="F534" s="66" t="s">
        <v>743</v>
      </c>
      <c r="G534" s="66" t="s">
        <v>769</v>
      </c>
      <c r="H534" s="66" t="s">
        <v>774</v>
      </c>
      <c r="J534" s="67">
        <v>45330</v>
      </c>
      <c r="K534" s="66">
        <v>404.47</v>
      </c>
      <c r="L534" s="66">
        <v>435.65</v>
      </c>
      <c r="M534" s="66">
        <v>4.43</v>
      </c>
    </row>
    <row r="535" spans="1:13">
      <c r="A535" s="66" t="s">
        <v>735</v>
      </c>
      <c r="B535" s="66">
        <v>404.55</v>
      </c>
      <c r="C535" s="66">
        <v>435.46</v>
      </c>
      <c r="D535" s="66">
        <v>4.45</v>
      </c>
      <c r="F535" s="66" t="s">
        <v>754</v>
      </c>
      <c r="G535" s="66" t="s">
        <v>769</v>
      </c>
      <c r="H535" s="66" t="s">
        <v>774</v>
      </c>
      <c r="J535" s="67">
        <v>45331</v>
      </c>
      <c r="K535" s="66">
        <v>404.55</v>
      </c>
      <c r="L535" s="66">
        <v>435.46</v>
      </c>
      <c r="M535" s="66">
        <v>4.45</v>
      </c>
    </row>
    <row r="536" spans="1:13">
      <c r="A536" s="66" t="s">
        <v>736</v>
      </c>
      <c r="B536" s="66">
        <v>404.53</v>
      </c>
      <c r="C536" s="66">
        <v>435.96</v>
      </c>
      <c r="D536" s="66">
        <v>4.4400000000000004</v>
      </c>
      <c r="F536" s="66" t="s">
        <v>760</v>
      </c>
      <c r="G536" s="66" t="s">
        <v>769</v>
      </c>
      <c r="H536" s="66" t="s">
        <v>774</v>
      </c>
      <c r="J536" s="67">
        <v>45334</v>
      </c>
      <c r="K536" s="66">
        <v>404.53</v>
      </c>
      <c r="L536" s="66">
        <v>435.96</v>
      </c>
      <c r="M536" s="66">
        <v>4.4400000000000004</v>
      </c>
    </row>
    <row r="537" spans="1:13">
      <c r="A537" s="66" t="s">
        <v>737</v>
      </c>
      <c r="B537" s="66">
        <v>404.23</v>
      </c>
      <c r="C537" s="66">
        <v>435.48</v>
      </c>
      <c r="D537" s="66">
        <v>4.43</v>
      </c>
      <c r="F537" s="66" t="s">
        <v>761</v>
      </c>
      <c r="G537" s="66" t="s">
        <v>769</v>
      </c>
      <c r="H537" s="66" t="s">
        <v>774</v>
      </c>
      <c r="J537" s="67">
        <v>45335</v>
      </c>
      <c r="K537" s="66">
        <v>404.23</v>
      </c>
      <c r="L537" s="66">
        <v>435.48</v>
      </c>
      <c r="M537" s="66">
        <v>4.43</v>
      </c>
    </row>
    <row r="538" spans="1:13">
      <c r="A538" s="66" t="s">
        <v>738</v>
      </c>
      <c r="B538" s="66">
        <v>403.57</v>
      </c>
      <c r="C538" s="66">
        <v>431.98</v>
      </c>
      <c r="D538" s="66">
        <v>4.41</v>
      </c>
      <c r="F538" s="66" t="s">
        <v>762</v>
      </c>
      <c r="G538" s="66" t="s">
        <v>769</v>
      </c>
      <c r="H538" s="66" t="s">
        <v>774</v>
      </c>
      <c r="J538" s="67">
        <v>45336</v>
      </c>
      <c r="K538" s="66">
        <v>403.57</v>
      </c>
      <c r="L538" s="66">
        <v>431.98</v>
      </c>
      <c r="M538" s="66">
        <v>4.41</v>
      </c>
    </row>
    <row r="539" spans="1:13">
      <c r="A539" s="66" t="s">
        <v>739</v>
      </c>
      <c r="B539" s="66">
        <v>404.25</v>
      </c>
      <c r="C539" s="66">
        <v>434</v>
      </c>
      <c r="D539" s="66">
        <v>4.3899999999999997</v>
      </c>
      <c r="F539" s="66" t="s">
        <v>763</v>
      </c>
      <c r="G539" s="66" t="s">
        <v>769</v>
      </c>
      <c r="H539" s="66" t="s">
        <v>774</v>
      </c>
      <c r="J539" s="67">
        <v>45337</v>
      </c>
      <c r="K539" s="66">
        <v>404.25</v>
      </c>
      <c r="L539" s="66">
        <v>434</v>
      </c>
      <c r="M539" s="66">
        <v>4.3899999999999997</v>
      </c>
    </row>
    <row r="540" spans="1:13">
      <c r="A540" s="66" t="s">
        <v>740</v>
      </c>
      <c r="B540" s="66">
        <v>404.42</v>
      </c>
      <c r="C540" s="66">
        <v>435.48</v>
      </c>
      <c r="D540" s="66">
        <v>4.3600000000000003</v>
      </c>
      <c r="F540" s="66" t="s">
        <v>772</v>
      </c>
      <c r="G540" s="66" t="s">
        <v>769</v>
      </c>
      <c r="H540" s="66" t="s">
        <v>774</v>
      </c>
      <c r="J540" s="67">
        <v>45338</v>
      </c>
      <c r="K540" s="66">
        <v>404.42</v>
      </c>
      <c r="L540" s="66">
        <v>435.48</v>
      </c>
      <c r="M540" s="66">
        <v>4.3600000000000003</v>
      </c>
    </row>
    <row r="541" spans="1:13">
      <c r="A541" s="66" t="s">
        <v>741</v>
      </c>
      <c r="B541" s="66">
        <v>404.37</v>
      </c>
      <c r="C541" s="66">
        <v>435.71</v>
      </c>
      <c r="D541" s="66">
        <v>4.38</v>
      </c>
      <c r="F541" s="66" t="s">
        <v>765</v>
      </c>
      <c r="G541" s="66" t="s">
        <v>769</v>
      </c>
      <c r="H541" s="66" t="s">
        <v>774</v>
      </c>
      <c r="J541" s="67">
        <v>45341</v>
      </c>
      <c r="K541" s="66">
        <v>404.37</v>
      </c>
      <c r="L541" s="66">
        <v>435.71</v>
      </c>
      <c r="M541" s="66">
        <v>4.38</v>
      </c>
    </row>
    <row r="542" spans="1:13">
      <c r="A542" s="66" t="s">
        <v>731</v>
      </c>
      <c r="B542" s="66">
        <v>404.03</v>
      </c>
      <c r="C542" s="66">
        <v>434.29</v>
      </c>
      <c r="D542" s="66">
        <v>4.43</v>
      </c>
      <c r="F542" s="66" t="s">
        <v>756</v>
      </c>
      <c r="G542" s="66" t="s">
        <v>769</v>
      </c>
      <c r="H542" s="66" t="s">
        <v>774</v>
      </c>
      <c r="J542" s="67">
        <v>45327</v>
      </c>
      <c r="K542" s="66">
        <v>404.03</v>
      </c>
      <c r="L542" s="66">
        <v>434.29</v>
      </c>
      <c r="M542" s="66">
        <v>4.43</v>
      </c>
    </row>
    <row r="543" spans="1:13">
      <c r="A543" s="66" t="s">
        <v>732</v>
      </c>
      <c r="B543" s="66">
        <v>404.24</v>
      </c>
      <c r="C543" s="66">
        <v>433.71</v>
      </c>
      <c r="D543" s="66">
        <v>4.45</v>
      </c>
      <c r="F543" s="66" t="s">
        <v>757</v>
      </c>
      <c r="G543" s="66" t="s">
        <v>769</v>
      </c>
      <c r="H543" s="66" t="s">
        <v>774</v>
      </c>
      <c r="J543" s="67">
        <v>45328</v>
      </c>
      <c r="K543" s="66">
        <v>404.24</v>
      </c>
      <c r="L543" s="66">
        <v>433.71</v>
      </c>
      <c r="M543" s="66">
        <v>4.45</v>
      </c>
    </row>
    <row r="544" spans="1:13">
      <c r="A544" s="66" t="s">
        <v>733</v>
      </c>
      <c r="B544" s="66">
        <v>404.26</v>
      </c>
      <c r="C544" s="66">
        <v>435.11</v>
      </c>
      <c r="D544" s="66">
        <v>4.43</v>
      </c>
      <c r="F544" s="66" t="s">
        <v>758</v>
      </c>
      <c r="G544" s="66" t="s">
        <v>769</v>
      </c>
      <c r="H544" s="66" t="s">
        <v>774</v>
      </c>
      <c r="J544" s="67">
        <v>45329</v>
      </c>
      <c r="K544" s="66">
        <v>404.26</v>
      </c>
      <c r="L544" s="66">
        <v>435.11</v>
      </c>
      <c r="M544" s="66">
        <v>4.43</v>
      </c>
    </row>
    <row r="545" spans="1:13">
      <c r="A545" s="66" t="s">
        <v>734</v>
      </c>
      <c r="B545" s="66">
        <v>404.47</v>
      </c>
      <c r="C545" s="66">
        <v>435.65</v>
      </c>
      <c r="D545" s="66">
        <v>4.43</v>
      </c>
      <c r="F545" s="66" t="s">
        <v>743</v>
      </c>
      <c r="G545" s="66" t="s">
        <v>769</v>
      </c>
      <c r="H545" s="66" t="s">
        <v>774</v>
      </c>
      <c r="J545" s="67">
        <v>45330</v>
      </c>
      <c r="K545" s="66">
        <v>404.47</v>
      </c>
      <c r="L545" s="66">
        <v>435.65</v>
      </c>
      <c r="M545" s="66">
        <v>4.43</v>
      </c>
    </row>
    <row r="546" spans="1:13">
      <c r="A546" s="66" t="s">
        <v>735</v>
      </c>
      <c r="B546" s="66">
        <v>404.55</v>
      </c>
      <c r="C546" s="66">
        <v>435.46</v>
      </c>
      <c r="D546" s="66">
        <v>4.45</v>
      </c>
      <c r="F546" s="66" t="s">
        <v>754</v>
      </c>
      <c r="G546" s="66" t="s">
        <v>769</v>
      </c>
      <c r="H546" s="66" t="s">
        <v>774</v>
      </c>
      <c r="J546" s="67">
        <v>45331</v>
      </c>
      <c r="K546" s="66">
        <v>404.55</v>
      </c>
      <c r="L546" s="66">
        <v>435.46</v>
      </c>
      <c r="M546" s="66">
        <v>4.45</v>
      </c>
    </row>
    <row r="547" spans="1:13">
      <c r="A547" s="66" t="s">
        <v>736</v>
      </c>
      <c r="B547" s="66">
        <v>404.53</v>
      </c>
      <c r="C547" s="66">
        <v>435.96</v>
      </c>
      <c r="D547" s="66">
        <v>4.4400000000000004</v>
      </c>
      <c r="F547" s="66" t="s">
        <v>760</v>
      </c>
      <c r="G547" s="66" t="s">
        <v>769</v>
      </c>
      <c r="H547" s="66" t="s">
        <v>774</v>
      </c>
      <c r="J547" s="67">
        <v>45334</v>
      </c>
      <c r="K547" s="66">
        <v>404.53</v>
      </c>
      <c r="L547" s="66">
        <v>435.96</v>
      </c>
      <c r="M547" s="66">
        <v>4.4400000000000004</v>
      </c>
    </row>
    <row r="548" spans="1:13">
      <c r="A548" s="66" t="s">
        <v>737</v>
      </c>
      <c r="B548" s="66">
        <v>404.23</v>
      </c>
      <c r="C548" s="66">
        <v>435.48</v>
      </c>
      <c r="D548" s="66">
        <v>4.43</v>
      </c>
      <c r="F548" s="66" t="s">
        <v>761</v>
      </c>
      <c r="G548" s="66" t="s">
        <v>769</v>
      </c>
      <c r="H548" s="66" t="s">
        <v>774</v>
      </c>
      <c r="J548" s="67">
        <v>45335</v>
      </c>
      <c r="K548" s="66">
        <v>404.23</v>
      </c>
      <c r="L548" s="66">
        <v>435.48</v>
      </c>
      <c r="M548" s="66">
        <v>4.43</v>
      </c>
    </row>
    <row r="549" spans="1:13">
      <c r="A549" s="66" t="s">
        <v>738</v>
      </c>
      <c r="B549" s="66">
        <v>403.57</v>
      </c>
      <c r="C549" s="66">
        <v>431.98</v>
      </c>
      <c r="D549" s="66">
        <v>4.41</v>
      </c>
      <c r="F549" s="66" t="s">
        <v>762</v>
      </c>
      <c r="G549" s="66" t="s">
        <v>769</v>
      </c>
      <c r="H549" s="66" t="s">
        <v>774</v>
      </c>
      <c r="J549" s="67">
        <v>45336</v>
      </c>
      <c r="K549" s="66">
        <v>403.57</v>
      </c>
      <c r="L549" s="66">
        <v>431.98</v>
      </c>
      <c r="M549" s="66">
        <v>4.41</v>
      </c>
    </row>
    <row r="550" spans="1:13">
      <c r="A550" s="66" t="s">
        <v>739</v>
      </c>
      <c r="B550" s="66">
        <v>404.25</v>
      </c>
      <c r="C550" s="66">
        <v>434</v>
      </c>
      <c r="D550" s="66">
        <v>4.3899999999999997</v>
      </c>
      <c r="F550" s="66" t="s">
        <v>763</v>
      </c>
      <c r="G550" s="66" t="s">
        <v>769</v>
      </c>
      <c r="H550" s="66" t="s">
        <v>774</v>
      </c>
      <c r="J550" s="67">
        <v>45337</v>
      </c>
      <c r="K550" s="66">
        <v>404.25</v>
      </c>
      <c r="L550" s="66">
        <v>434</v>
      </c>
      <c r="M550" s="66">
        <v>4.3899999999999997</v>
      </c>
    </row>
    <row r="551" spans="1:13">
      <c r="A551" s="66" t="s">
        <v>740</v>
      </c>
      <c r="B551" s="66">
        <v>404.42</v>
      </c>
      <c r="C551" s="66">
        <v>435.48</v>
      </c>
      <c r="D551" s="66">
        <v>4.3600000000000003</v>
      </c>
      <c r="F551" s="66" t="s">
        <v>772</v>
      </c>
      <c r="G551" s="66" t="s">
        <v>769</v>
      </c>
      <c r="H551" s="66" t="s">
        <v>774</v>
      </c>
      <c r="J551" s="67">
        <v>45338</v>
      </c>
      <c r="K551" s="66">
        <v>404.42</v>
      </c>
      <c r="L551" s="66">
        <v>435.48</v>
      </c>
      <c r="M551" s="66">
        <v>4.3600000000000003</v>
      </c>
    </row>
    <row r="552" spans="1:13">
      <c r="A552" s="66" t="s">
        <v>741</v>
      </c>
      <c r="B552" s="66">
        <v>404.37</v>
      </c>
      <c r="C552" s="66">
        <v>435.71</v>
      </c>
      <c r="D552" s="66">
        <v>4.38</v>
      </c>
      <c r="F552" s="66" t="s">
        <v>765</v>
      </c>
      <c r="G552" s="66" t="s">
        <v>769</v>
      </c>
      <c r="H552" s="66" t="s">
        <v>774</v>
      </c>
      <c r="J552" s="67">
        <v>45341</v>
      </c>
      <c r="K552" s="66">
        <v>404.37</v>
      </c>
      <c r="L552" s="66">
        <v>435.71</v>
      </c>
      <c r="M552" s="66">
        <v>4.38</v>
      </c>
    </row>
    <row r="553" spans="1:13">
      <c r="A553" s="66" t="s">
        <v>1038</v>
      </c>
      <c r="B553" s="66">
        <v>404.47</v>
      </c>
      <c r="C553" s="66">
        <v>436.87</v>
      </c>
      <c r="D553" s="66">
        <v>4.38</v>
      </c>
      <c r="F553" s="66" t="s">
        <v>766</v>
      </c>
      <c r="G553" s="66" t="s">
        <v>769</v>
      </c>
      <c r="H553" s="66" t="s">
        <v>774</v>
      </c>
      <c r="J553" s="67">
        <v>45342</v>
      </c>
      <c r="K553" s="66">
        <v>404.47</v>
      </c>
      <c r="L553" s="66">
        <v>436.87</v>
      </c>
      <c r="M553" s="66">
        <v>4.38</v>
      </c>
    </row>
    <row r="554" spans="1:13">
      <c r="A554" s="66" t="s">
        <v>1039</v>
      </c>
      <c r="B554" s="66">
        <v>404.34</v>
      </c>
      <c r="C554" s="66">
        <v>436.65</v>
      </c>
      <c r="D554" s="66">
        <v>4.37</v>
      </c>
      <c r="F554" s="66" t="s">
        <v>742</v>
      </c>
      <c r="G554" s="66" t="s">
        <v>769</v>
      </c>
      <c r="H554" s="66" t="s">
        <v>774</v>
      </c>
      <c r="J554" s="67">
        <v>45343</v>
      </c>
      <c r="K554" s="66">
        <v>404.34</v>
      </c>
      <c r="L554" s="66">
        <v>436.65</v>
      </c>
      <c r="M554" s="66">
        <v>4.37</v>
      </c>
    </row>
    <row r="555" spans="1:13">
      <c r="A555" s="66" t="s">
        <v>1040</v>
      </c>
      <c r="B555" s="66">
        <v>404.36</v>
      </c>
      <c r="C555" s="66">
        <v>438.97</v>
      </c>
      <c r="D555" s="66">
        <v>4.3499999999999996</v>
      </c>
      <c r="F555" s="66" t="s">
        <v>745</v>
      </c>
      <c r="G555" s="66" t="s">
        <v>769</v>
      </c>
      <c r="H555" s="66" t="s">
        <v>774</v>
      </c>
      <c r="J555" s="67">
        <v>45344</v>
      </c>
      <c r="K555" s="66">
        <v>404.36</v>
      </c>
      <c r="L555" s="66">
        <v>438.97</v>
      </c>
      <c r="M555" s="66">
        <v>4.3499999999999996</v>
      </c>
    </row>
    <row r="556" spans="1:13">
      <c r="A556" s="66" t="s">
        <v>1041</v>
      </c>
      <c r="B556" s="66">
        <v>404.35</v>
      </c>
      <c r="C556" s="66">
        <v>437.67</v>
      </c>
      <c r="D556" s="66">
        <v>4.3499999999999996</v>
      </c>
      <c r="F556" s="66" t="s">
        <v>746</v>
      </c>
      <c r="G556" s="66" t="s">
        <v>769</v>
      </c>
      <c r="H556" s="66" t="s">
        <v>774</v>
      </c>
      <c r="J556" s="67">
        <v>45345</v>
      </c>
      <c r="K556" s="66">
        <v>404.35</v>
      </c>
      <c r="L556" s="66">
        <v>437.67</v>
      </c>
      <c r="M556" s="66">
        <v>4.3499999999999996</v>
      </c>
    </row>
    <row r="557" spans="1:13">
      <c r="A557" s="66" t="s">
        <v>1042</v>
      </c>
      <c r="B557" s="66">
        <v>404.42</v>
      </c>
      <c r="C557" s="66">
        <v>438.63</v>
      </c>
      <c r="D557" s="66">
        <v>4.38</v>
      </c>
      <c r="F557" s="66" t="s">
        <v>767</v>
      </c>
      <c r="G557" s="66" t="s">
        <v>769</v>
      </c>
      <c r="H557" s="66" t="s">
        <v>774</v>
      </c>
      <c r="J557" s="67">
        <v>45348</v>
      </c>
      <c r="K557" s="66">
        <v>404.42</v>
      </c>
      <c r="L557" s="66">
        <v>438.63</v>
      </c>
      <c r="M557" s="66">
        <v>4.38</v>
      </c>
    </row>
    <row r="558" spans="1:13">
      <c r="A558" s="66" t="s">
        <v>1043</v>
      </c>
      <c r="B558" s="66">
        <v>404.41</v>
      </c>
      <c r="C558" s="66">
        <v>438.87</v>
      </c>
      <c r="D558" s="66">
        <v>4.3899999999999997</v>
      </c>
      <c r="F558" s="66" t="s">
        <v>768</v>
      </c>
      <c r="G558" s="66" t="s">
        <v>769</v>
      </c>
      <c r="H558" s="66" t="s">
        <v>774</v>
      </c>
      <c r="J558" s="67">
        <v>45349</v>
      </c>
      <c r="K558" s="66">
        <v>404.41</v>
      </c>
      <c r="L558" s="66">
        <v>438.87</v>
      </c>
      <c r="M558" s="66">
        <v>4.3899999999999997</v>
      </c>
    </row>
    <row r="559" spans="1:13">
      <c r="A559" s="66" t="s">
        <v>1044</v>
      </c>
      <c r="B559" s="66">
        <v>404.32</v>
      </c>
      <c r="C559" s="66">
        <v>437.27</v>
      </c>
      <c r="D559" s="66">
        <v>4.41</v>
      </c>
      <c r="F559" s="66" t="s">
        <v>749</v>
      </c>
      <c r="G559" s="66" t="s">
        <v>769</v>
      </c>
      <c r="H559" s="66" t="s">
        <v>774</v>
      </c>
      <c r="J559" s="67">
        <v>45350</v>
      </c>
      <c r="K559" s="66">
        <v>404.32</v>
      </c>
      <c r="L559" s="66">
        <v>437.27</v>
      </c>
      <c r="M559" s="66">
        <v>4.41</v>
      </c>
    </row>
    <row r="560" spans="1:13">
      <c r="A560" s="66" t="s">
        <v>1045</v>
      </c>
      <c r="B560" s="66">
        <v>404.16</v>
      </c>
      <c r="C560" s="66">
        <v>438.03</v>
      </c>
      <c r="D560" s="66">
        <v>4.45</v>
      </c>
      <c r="F560" s="66" t="s">
        <v>750</v>
      </c>
      <c r="G560" s="66" t="s">
        <v>769</v>
      </c>
      <c r="H560" s="66" t="s">
        <v>774</v>
      </c>
      <c r="J560" s="67">
        <v>45351</v>
      </c>
      <c r="K560" s="66">
        <v>404.16</v>
      </c>
      <c r="L560" s="66">
        <v>438.03</v>
      </c>
      <c r="M560" s="66">
        <v>4.45</v>
      </c>
    </row>
    <row r="561" spans="1:13">
      <c r="A561" s="66" t="s">
        <v>1046</v>
      </c>
      <c r="B561" s="66">
        <v>403.98</v>
      </c>
      <c r="C561" s="66">
        <v>436.74</v>
      </c>
      <c r="D561" s="66">
        <v>4.42</v>
      </c>
      <c r="F561" s="66" t="s">
        <v>753</v>
      </c>
      <c r="G561" s="66" t="s">
        <v>771</v>
      </c>
      <c r="H561" s="66" t="s">
        <v>774</v>
      </c>
      <c r="J561" s="67">
        <v>45352</v>
      </c>
      <c r="K561" s="66">
        <v>403.98</v>
      </c>
      <c r="L561" s="66">
        <v>436.74</v>
      </c>
      <c r="M561" s="66">
        <v>4.42</v>
      </c>
    </row>
    <row r="562" spans="1:13">
      <c r="A562" s="66" t="s">
        <v>1047</v>
      </c>
      <c r="B562" s="66">
        <v>404.14</v>
      </c>
      <c r="C562" s="66">
        <v>438.65</v>
      </c>
      <c r="D562" s="66">
        <v>4.42</v>
      </c>
      <c r="F562" s="66" t="s">
        <v>755</v>
      </c>
      <c r="G562" s="66" t="s">
        <v>771</v>
      </c>
      <c r="H562" s="66" t="s">
        <v>774</v>
      </c>
      <c r="J562" s="67">
        <v>45355</v>
      </c>
      <c r="K562" s="66">
        <v>404.14</v>
      </c>
      <c r="L562" s="66">
        <v>438.65</v>
      </c>
      <c r="M562" s="66">
        <v>4.42</v>
      </c>
    </row>
    <row r="563" spans="1:13">
      <c r="A563" s="66" t="s">
        <v>1048</v>
      </c>
      <c r="B563" s="66">
        <v>404.03</v>
      </c>
      <c r="C563" s="66">
        <v>438.37</v>
      </c>
      <c r="D563" s="66">
        <v>4.4400000000000004</v>
      </c>
      <c r="F563" s="66" t="s">
        <v>756</v>
      </c>
      <c r="G563" s="66" t="s">
        <v>771</v>
      </c>
      <c r="H563" s="66" t="s">
        <v>774</v>
      </c>
      <c r="J563" s="67">
        <v>45356</v>
      </c>
      <c r="K563" s="66">
        <v>404.03</v>
      </c>
      <c r="L563" s="66">
        <v>438.37</v>
      </c>
      <c r="M563" s="66">
        <v>4.4400000000000004</v>
      </c>
    </row>
  </sheetData>
  <pageMargins left="0.75" right="0.75" top="1" bottom="1" header="0.5" footer="0.5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E830"/>
  <sheetViews>
    <sheetView zoomScale="85" zoomScaleNormal="85" workbookViewId="0">
      <selection activeCell="B14" sqref="B14"/>
    </sheetView>
  </sheetViews>
  <sheetFormatPr defaultRowHeight="15"/>
  <cols>
    <col min="1" max="1" width="10.5703125" style="13" customWidth="1"/>
  </cols>
  <sheetData>
    <row r="1" spans="1:5">
      <c r="B1" t="s">
        <v>1019</v>
      </c>
      <c r="C1" t="s">
        <v>1020</v>
      </c>
      <c r="E1" s="22" t="s">
        <v>1021</v>
      </c>
    </row>
    <row r="2" spans="1:5">
      <c r="A2" s="13">
        <v>44197</v>
      </c>
      <c r="B2">
        <v>3.8090000000000002</v>
      </c>
      <c r="C2">
        <v>298.68700000000001</v>
      </c>
      <c r="E2" s="21" t="s">
        <v>1022</v>
      </c>
    </row>
    <row r="3" spans="1:5">
      <c r="A3" s="13">
        <v>44200</v>
      </c>
      <c r="B3">
        <v>3.7605</v>
      </c>
      <c r="C3">
        <v>295.11099999999999</v>
      </c>
    </row>
    <row r="4" spans="1:5">
      <c r="A4" s="13">
        <v>44201</v>
      </c>
      <c r="B4">
        <v>3.7800000000000002</v>
      </c>
      <c r="C4">
        <v>293.49400000000003</v>
      </c>
    </row>
    <row r="5" spans="1:5">
      <c r="A5" s="13">
        <v>44202</v>
      </c>
      <c r="B5">
        <v>3.762</v>
      </c>
      <c r="C5">
        <v>284.94799999999998</v>
      </c>
    </row>
    <row r="6" spans="1:5">
      <c r="A6" s="13">
        <v>44203</v>
      </c>
      <c r="B6">
        <v>3.7874999999999996</v>
      </c>
      <c r="C6">
        <v>282.31299999999999</v>
      </c>
    </row>
    <row r="7" spans="1:5">
      <c r="A7" s="13">
        <v>44204</v>
      </c>
      <c r="B7">
        <v>3.7465000000000002</v>
      </c>
      <c r="C7">
        <v>279.82799999999997</v>
      </c>
    </row>
    <row r="8" spans="1:5">
      <c r="A8" s="13">
        <v>44207</v>
      </c>
      <c r="B8">
        <v>3.7254999999999998</v>
      </c>
      <c r="C8">
        <v>275.70100000000002</v>
      </c>
    </row>
    <row r="9" spans="1:5">
      <c r="A9" s="13">
        <v>44208</v>
      </c>
      <c r="B9">
        <v>3.7279999999999998</v>
      </c>
      <c r="C9">
        <v>268.48099999999999</v>
      </c>
    </row>
    <row r="10" spans="1:5">
      <c r="A10" s="13">
        <v>44209</v>
      </c>
      <c r="B10">
        <v>3.6909999999999998</v>
      </c>
      <c r="C10">
        <v>270.97500000000002</v>
      </c>
    </row>
    <row r="11" spans="1:5">
      <c r="A11" s="13">
        <v>44210</v>
      </c>
      <c r="B11">
        <v>3.5919999999999996</v>
      </c>
      <c r="C11">
        <v>269.84199999999998</v>
      </c>
    </row>
    <row r="12" spans="1:5">
      <c r="A12" s="13">
        <v>44211</v>
      </c>
      <c r="B12">
        <v>3.5505</v>
      </c>
      <c r="C12">
        <v>256.709</v>
      </c>
    </row>
    <row r="13" spans="1:5">
      <c r="A13" s="13">
        <v>44214</v>
      </c>
      <c r="B13">
        <v>3.5505</v>
      </c>
      <c r="C13">
        <v>256.709</v>
      </c>
    </row>
    <row r="14" spans="1:5">
      <c r="A14" s="13">
        <v>44215</v>
      </c>
      <c r="B14">
        <v>3.5604999999999998</v>
      </c>
      <c r="C14">
        <v>258.54700000000003</v>
      </c>
    </row>
    <row r="15" spans="1:5">
      <c r="A15" s="13">
        <v>44216</v>
      </c>
      <c r="B15">
        <v>3.5830000000000002</v>
      </c>
      <c r="C15">
        <v>258.44600000000003</v>
      </c>
    </row>
    <row r="16" spans="1:5">
      <c r="A16" s="13">
        <v>44217</v>
      </c>
      <c r="B16">
        <v>3.609</v>
      </c>
      <c r="C16">
        <v>261.274</v>
      </c>
    </row>
    <row r="17" spans="1:3">
      <c r="A17" s="13">
        <v>44218</v>
      </c>
      <c r="B17">
        <v>3.633</v>
      </c>
      <c r="C17">
        <v>259.49599999999998</v>
      </c>
    </row>
    <row r="18" spans="1:3">
      <c r="A18" s="13">
        <v>44221</v>
      </c>
      <c r="B18">
        <v>3.5564999999999998</v>
      </c>
      <c r="C18">
        <v>259.29500000000002</v>
      </c>
    </row>
    <row r="19" spans="1:3">
      <c r="A19" s="13">
        <v>44222</v>
      </c>
      <c r="B19">
        <v>3.6484999999999999</v>
      </c>
      <c r="C19">
        <v>277.27600000000001</v>
      </c>
    </row>
    <row r="20" spans="1:3">
      <c r="A20" s="13">
        <v>44223</v>
      </c>
      <c r="B20">
        <v>3.7484999999999999</v>
      </c>
      <c r="C20">
        <v>280.84199999999998</v>
      </c>
    </row>
    <row r="21" spans="1:3">
      <c r="A21" s="13">
        <v>44224</v>
      </c>
      <c r="B21">
        <v>3.7130000000000001</v>
      </c>
      <c r="C21">
        <v>274.46199999999999</v>
      </c>
    </row>
    <row r="22" spans="1:3">
      <c r="A22" s="13">
        <v>44225</v>
      </c>
      <c r="B22">
        <v>3.7240000000000002</v>
      </c>
      <c r="C22">
        <v>276.52199999999999</v>
      </c>
    </row>
    <row r="23" spans="1:3">
      <c r="A23" s="13">
        <v>44228</v>
      </c>
      <c r="B23">
        <v>3.7210000000000001</v>
      </c>
      <c r="C23">
        <v>271.08800000000002</v>
      </c>
    </row>
    <row r="24" spans="1:3">
      <c r="A24" s="13">
        <v>44229</v>
      </c>
      <c r="B24">
        <v>3.6884999999999999</v>
      </c>
      <c r="C24">
        <v>269.25</v>
      </c>
    </row>
    <row r="25" spans="1:3">
      <c r="A25" s="13">
        <v>44230</v>
      </c>
      <c r="B25">
        <v>3.7294999999999998</v>
      </c>
      <c r="C25">
        <v>266.483</v>
      </c>
    </row>
    <row r="26" spans="1:3">
      <c r="A26" s="13">
        <v>44231</v>
      </c>
      <c r="B26">
        <v>3.7090000000000001</v>
      </c>
      <c r="C26">
        <v>262.31200000000001</v>
      </c>
    </row>
    <row r="27" spans="1:3">
      <c r="A27" s="13">
        <v>44232</v>
      </c>
      <c r="B27">
        <v>3.7364999999999999</v>
      </c>
      <c r="C27">
        <v>263.53300000000002</v>
      </c>
    </row>
    <row r="28" spans="1:3">
      <c r="A28" s="13">
        <v>44235</v>
      </c>
      <c r="B28">
        <v>3.7629999999999999</v>
      </c>
      <c r="C28">
        <v>260.08499999999998</v>
      </c>
    </row>
    <row r="29" spans="1:3">
      <c r="A29" s="13">
        <v>44236</v>
      </c>
      <c r="B29">
        <v>3.7880000000000003</v>
      </c>
      <c r="C29">
        <v>265.20600000000002</v>
      </c>
    </row>
    <row r="30" spans="1:3">
      <c r="A30" s="13">
        <v>44237</v>
      </c>
      <c r="B30">
        <v>3.7839999999999998</v>
      </c>
      <c r="C30">
        <v>269.89</v>
      </c>
    </row>
    <row r="31" spans="1:3">
      <c r="A31" s="13">
        <v>44238</v>
      </c>
      <c r="B31">
        <v>3.8310000000000004</v>
      </c>
      <c r="C31">
        <v>274.06</v>
      </c>
    </row>
    <row r="32" spans="1:3">
      <c r="A32" s="13">
        <v>44239</v>
      </c>
      <c r="B32">
        <v>3.891</v>
      </c>
      <c r="C32">
        <v>274.61700000000002</v>
      </c>
    </row>
    <row r="33" spans="1:3">
      <c r="A33" s="13">
        <v>44242</v>
      </c>
      <c r="B33">
        <v>3.891</v>
      </c>
      <c r="C33">
        <v>274.61700000000002</v>
      </c>
    </row>
    <row r="34" spans="1:3">
      <c r="A34" s="13">
        <v>44243</v>
      </c>
      <c r="B34">
        <v>4.0329999999999995</v>
      </c>
      <c r="C34">
        <v>278.67200000000003</v>
      </c>
    </row>
    <row r="35" spans="1:3">
      <c r="A35" s="13">
        <v>44244</v>
      </c>
      <c r="B35">
        <v>4.0615000000000006</v>
      </c>
      <c r="C35">
        <v>277.666</v>
      </c>
    </row>
    <row r="36" spans="1:3">
      <c r="A36" s="13">
        <v>44245</v>
      </c>
      <c r="B36">
        <v>4.0804999999999998</v>
      </c>
      <c r="C36">
        <v>285.089</v>
      </c>
    </row>
    <row r="37" spans="1:3">
      <c r="A37" s="13">
        <v>44246</v>
      </c>
      <c r="B37">
        <v>4.0244999999999997</v>
      </c>
      <c r="C37">
        <v>282.99099999999999</v>
      </c>
    </row>
    <row r="38" spans="1:3">
      <c r="A38" s="13">
        <v>44249</v>
      </c>
      <c r="B38">
        <v>4.0589999999999993</v>
      </c>
      <c r="C38">
        <v>275.81700000000001</v>
      </c>
    </row>
    <row r="39" spans="1:3">
      <c r="A39" s="13">
        <v>44250</v>
      </c>
      <c r="B39">
        <v>4.0484999999999998</v>
      </c>
      <c r="C39">
        <v>274.202</v>
      </c>
    </row>
    <row r="40" spans="1:3">
      <c r="A40" s="13">
        <v>44251</v>
      </c>
      <c r="B40">
        <v>4.0419999999999998</v>
      </c>
      <c r="C40">
        <v>276.06299999999999</v>
      </c>
    </row>
    <row r="41" spans="1:3">
      <c r="A41" s="13">
        <v>44252</v>
      </c>
      <c r="B41">
        <v>4.3719999999999999</v>
      </c>
      <c r="C41">
        <v>273.37400000000002</v>
      </c>
    </row>
    <row r="42" spans="1:3">
      <c r="A42" s="13">
        <v>44253</v>
      </c>
      <c r="B42">
        <v>4.3</v>
      </c>
      <c r="C42">
        <v>297.90699999999998</v>
      </c>
    </row>
    <row r="43" spans="1:3">
      <c r="A43" s="13">
        <v>44256</v>
      </c>
      <c r="B43">
        <v>4.2345000000000006</v>
      </c>
      <c r="C43">
        <v>294.346</v>
      </c>
    </row>
    <row r="44" spans="1:3">
      <c r="A44" s="13">
        <v>44257</v>
      </c>
      <c r="B44">
        <v>4.1880000000000006</v>
      </c>
      <c r="C44">
        <v>288.81900000000002</v>
      </c>
    </row>
    <row r="45" spans="1:3">
      <c r="A45" s="13">
        <v>44258</v>
      </c>
      <c r="B45">
        <v>4.2435</v>
      </c>
      <c r="C45">
        <v>283.786</v>
      </c>
    </row>
    <row r="46" spans="1:3">
      <c r="A46" s="13">
        <v>44259</v>
      </c>
      <c r="B46">
        <v>4.2765000000000004</v>
      </c>
      <c r="C46">
        <v>280.56400000000002</v>
      </c>
    </row>
    <row r="47" spans="1:3">
      <c r="A47" s="13">
        <v>44260</v>
      </c>
      <c r="B47">
        <v>4.3864999999999998</v>
      </c>
      <c r="C47">
        <v>290.86700000000002</v>
      </c>
    </row>
    <row r="48" spans="1:3">
      <c r="A48" s="13">
        <v>44263</v>
      </c>
      <c r="B48">
        <v>4.4495000000000005</v>
      </c>
      <c r="C48">
        <v>295.96899999999999</v>
      </c>
    </row>
    <row r="49" spans="1:3">
      <c r="A49" s="13">
        <v>44264</v>
      </c>
      <c r="B49">
        <v>4.4195000000000002</v>
      </c>
      <c r="C49">
        <v>300.55799999999999</v>
      </c>
    </row>
    <row r="50" spans="1:3">
      <c r="A50" s="13">
        <v>44265</v>
      </c>
      <c r="B50">
        <v>4.4335000000000004</v>
      </c>
      <c r="C50">
        <v>300.27</v>
      </c>
    </row>
    <row r="51" spans="1:3">
      <c r="A51" s="13">
        <v>44266</v>
      </c>
      <c r="B51">
        <v>4.3639999999999999</v>
      </c>
      <c r="C51">
        <v>304.36200000000002</v>
      </c>
    </row>
    <row r="52" spans="1:3">
      <c r="A52" s="13">
        <v>44267</v>
      </c>
      <c r="B52">
        <v>4.4279999999999999</v>
      </c>
      <c r="C52">
        <v>289.92500000000001</v>
      </c>
    </row>
    <row r="53" spans="1:3">
      <c r="A53" s="13">
        <v>44270</v>
      </c>
      <c r="B53">
        <v>4.3819999999999997</v>
      </c>
      <c r="C53">
        <v>292.58999999999997</v>
      </c>
    </row>
    <row r="54" spans="1:3">
      <c r="A54" s="13">
        <v>44271</v>
      </c>
      <c r="B54">
        <v>4.4305000000000003</v>
      </c>
      <c r="C54">
        <v>291.697</v>
      </c>
    </row>
    <row r="55" spans="1:3">
      <c r="A55" s="13">
        <v>44272</v>
      </c>
      <c r="B55">
        <v>4.5120000000000005</v>
      </c>
      <c r="C55">
        <v>294.88200000000001</v>
      </c>
    </row>
    <row r="56" spans="1:3">
      <c r="A56" s="13">
        <v>44273</v>
      </c>
      <c r="B56">
        <v>4.6280000000000001</v>
      </c>
      <c r="C56">
        <v>298.13400000000001</v>
      </c>
    </row>
    <row r="57" spans="1:3">
      <c r="A57" s="13">
        <v>44274</v>
      </c>
      <c r="B57">
        <v>4.6505000000000001</v>
      </c>
      <c r="C57">
        <v>308.48200000000003</v>
      </c>
    </row>
    <row r="58" spans="1:3">
      <c r="A58" s="13">
        <v>44277</v>
      </c>
      <c r="B58">
        <v>4.6024999999999991</v>
      </c>
      <c r="C58">
        <v>298.92099999999999</v>
      </c>
    </row>
    <row r="59" spans="1:3">
      <c r="A59" s="13">
        <v>44278</v>
      </c>
      <c r="B59">
        <v>4.5559999999999992</v>
      </c>
      <c r="C59">
        <v>306.14499999999998</v>
      </c>
    </row>
    <row r="60" spans="1:3">
      <c r="A60" s="13">
        <v>44279</v>
      </c>
      <c r="B60">
        <v>4.6240000000000006</v>
      </c>
      <c r="C60">
        <v>308.11200000000002</v>
      </c>
    </row>
    <row r="61" spans="1:3">
      <c r="A61" s="13">
        <v>44280</v>
      </c>
      <c r="B61">
        <v>4.6434999999999995</v>
      </c>
      <c r="C61">
        <v>310.72399999999999</v>
      </c>
    </row>
    <row r="62" spans="1:3">
      <c r="A62" s="13">
        <v>44281</v>
      </c>
      <c r="B62">
        <v>4.6950000000000003</v>
      </c>
      <c r="C62">
        <v>313.75299999999999</v>
      </c>
    </row>
    <row r="63" spans="1:3">
      <c r="A63" s="13">
        <v>44284</v>
      </c>
      <c r="B63">
        <v>4.6590000000000007</v>
      </c>
      <c r="C63">
        <v>313.62</v>
      </c>
    </row>
    <row r="64" spans="1:3">
      <c r="A64" s="13">
        <v>44285</v>
      </c>
      <c r="B64">
        <v>4.6300000000000008</v>
      </c>
      <c r="C64">
        <v>302.77</v>
      </c>
    </row>
    <row r="65" spans="1:3">
      <c r="A65" s="13">
        <v>44286</v>
      </c>
      <c r="B65">
        <v>4.6754999999999995</v>
      </c>
      <c r="C65">
        <v>303.83300000000003</v>
      </c>
    </row>
    <row r="66" spans="1:3">
      <c r="A66" s="13">
        <v>44287</v>
      </c>
      <c r="B66">
        <v>4.6065000000000005</v>
      </c>
      <c r="C66">
        <v>304.96800000000002</v>
      </c>
    </row>
    <row r="67" spans="1:3">
      <c r="A67" s="13">
        <v>44288</v>
      </c>
      <c r="B67">
        <v>4.6470000000000002</v>
      </c>
      <c r="C67">
        <v>302.358</v>
      </c>
    </row>
    <row r="68" spans="1:3">
      <c r="A68" s="13">
        <v>44291</v>
      </c>
      <c r="B68">
        <v>4.6269999999999998</v>
      </c>
      <c r="C68">
        <v>303.36099999999999</v>
      </c>
    </row>
    <row r="69" spans="1:3">
      <c r="A69" s="13">
        <v>44292</v>
      </c>
      <c r="B69">
        <v>4.5924999999999994</v>
      </c>
      <c r="C69">
        <v>306.92399999999998</v>
      </c>
    </row>
    <row r="70" spans="1:3">
      <c r="A70" s="13">
        <v>44293</v>
      </c>
      <c r="B70">
        <v>4.657</v>
      </c>
      <c r="C70">
        <v>309.59199999999998</v>
      </c>
    </row>
    <row r="71" spans="1:3">
      <c r="A71" s="13">
        <v>44294</v>
      </c>
      <c r="B71">
        <v>4.5935000000000006</v>
      </c>
      <c r="C71">
        <v>309.70100000000002</v>
      </c>
    </row>
    <row r="72" spans="1:3">
      <c r="A72" s="13">
        <v>44295</v>
      </c>
      <c r="B72">
        <v>4.6109999999999998</v>
      </c>
      <c r="C72">
        <v>307.03800000000001</v>
      </c>
    </row>
    <row r="73" spans="1:3">
      <c r="A73" s="13">
        <v>44298</v>
      </c>
      <c r="B73">
        <v>4.6229999999999993</v>
      </c>
      <c r="C73">
        <v>308.89100000000002</v>
      </c>
    </row>
    <row r="74" spans="1:3">
      <c r="A74" s="13">
        <v>44299</v>
      </c>
      <c r="B74">
        <v>4.6139999999999999</v>
      </c>
      <c r="C74">
        <v>306.529</v>
      </c>
    </row>
    <row r="75" spans="1:3">
      <c r="A75" s="13">
        <v>44300</v>
      </c>
      <c r="B75">
        <v>4.6259999999999994</v>
      </c>
      <c r="C75">
        <v>314.61500000000001</v>
      </c>
    </row>
    <row r="76" spans="1:3">
      <c r="A76" s="13">
        <v>44301</v>
      </c>
      <c r="B76">
        <v>4.5670000000000002</v>
      </c>
      <c r="C76">
        <v>313.303</v>
      </c>
    </row>
    <row r="77" spans="1:3">
      <c r="A77" s="13">
        <v>44302</v>
      </c>
      <c r="B77">
        <v>4.5350000000000001</v>
      </c>
      <c r="C77">
        <v>310.93400000000003</v>
      </c>
    </row>
    <row r="78" spans="1:3">
      <c r="A78" s="13">
        <v>44305</v>
      </c>
      <c r="B78">
        <v>4.4915000000000003</v>
      </c>
      <c r="C78">
        <v>310.137</v>
      </c>
    </row>
    <row r="79" spans="1:3">
      <c r="A79" s="13">
        <v>44306</v>
      </c>
      <c r="B79">
        <v>4.4870000000000001</v>
      </c>
      <c r="C79">
        <v>302.36</v>
      </c>
    </row>
    <row r="80" spans="1:3">
      <c r="A80" s="13">
        <v>44307</v>
      </c>
      <c r="B80">
        <v>4.4740000000000002</v>
      </c>
      <c r="C80">
        <v>306.66399999999999</v>
      </c>
    </row>
    <row r="81" spans="1:3">
      <c r="A81" s="13">
        <v>44308</v>
      </c>
      <c r="B81">
        <v>4.4659999999999993</v>
      </c>
      <c r="C81">
        <v>305.86099999999999</v>
      </c>
    </row>
    <row r="82" spans="1:3">
      <c r="A82" s="13">
        <v>44309</v>
      </c>
      <c r="B82">
        <v>4.4740000000000002</v>
      </c>
      <c r="C82">
        <v>305.63200000000001</v>
      </c>
    </row>
    <row r="83" spans="1:3">
      <c r="A83" s="13">
        <v>44312</v>
      </c>
      <c r="B83">
        <v>4.4704999999999995</v>
      </c>
      <c r="C83">
        <v>303.70299999999997</v>
      </c>
    </row>
    <row r="84" spans="1:3">
      <c r="A84" s="13">
        <v>44313</v>
      </c>
      <c r="B84">
        <v>4.4960000000000004</v>
      </c>
      <c r="C84">
        <v>303.75799999999998</v>
      </c>
    </row>
    <row r="85" spans="1:3">
      <c r="A85" s="13">
        <v>44314</v>
      </c>
      <c r="B85">
        <v>4.4915000000000003</v>
      </c>
      <c r="C85">
        <v>302.53899999999999</v>
      </c>
    </row>
    <row r="86" spans="1:3">
      <c r="A86" s="13">
        <v>44315</v>
      </c>
      <c r="B86">
        <v>4.5385</v>
      </c>
      <c r="C86">
        <v>302.41300000000001</v>
      </c>
    </row>
    <row r="87" spans="1:3">
      <c r="A87" s="13">
        <v>44316</v>
      </c>
      <c r="B87">
        <v>4.5419999999999998</v>
      </c>
      <c r="C87">
        <v>306.16699999999997</v>
      </c>
    </row>
    <row r="88" spans="1:3">
      <c r="A88" s="13">
        <v>44319</v>
      </c>
      <c r="B88">
        <v>4.4894999999999996</v>
      </c>
      <c r="C88">
        <v>306.42099999999999</v>
      </c>
    </row>
    <row r="89" spans="1:3">
      <c r="A89" s="13">
        <v>44320</v>
      </c>
      <c r="B89">
        <v>4.5024999999999995</v>
      </c>
      <c r="C89">
        <v>307.93700000000001</v>
      </c>
    </row>
    <row r="90" spans="1:3">
      <c r="A90" s="13">
        <v>44321</v>
      </c>
      <c r="B90">
        <v>4.4160000000000004</v>
      </c>
      <c r="C90">
        <v>300.23099999999999</v>
      </c>
    </row>
    <row r="91" spans="1:3">
      <c r="A91" s="13">
        <v>44322</v>
      </c>
      <c r="B91">
        <v>4.3369999999999997</v>
      </c>
      <c r="C91">
        <v>292.19400000000002</v>
      </c>
    </row>
    <row r="92" spans="1:3">
      <c r="A92" s="13">
        <v>44323</v>
      </c>
      <c r="B92">
        <v>4.2219999999999995</v>
      </c>
      <c r="C92">
        <v>281.78199999999998</v>
      </c>
    </row>
    <row r="93" spans="1:3">
      <c r="A93" s="13">
        <v>44326</v>
      </c>
      <c r="B93">
        <v>4.1839999999999993</v>
      </c>
      <c r="C93">
        <v>279.85700000000003</v>
      </c>
    </row>
    <row r="94" spans="1:3">
      <c r="A94" s="13">
        <v>44327</v>
      </c>
      <c r="B94">
        <v>4.2229999999999999</v>
      </c>
      <c r="C94">
        <v>281.33100000000002</v>
      </c>
    </row>
    <row r="95" spans="1:3">
      <c r="A95" s="13">
        <v>44328</v>
      </c>
      <c r="B95">
        <v>4.2614999999999998</v>
      </c>
      <c r="C95">
        <v>278.84699999999998</v>
      </c>
    </row>
    <row r="96" spans="1:3">
      <c r="A96" s="13">
        <v>44329</v>
      </c>
      <c r="B96">
        <v>4.2664999999999997</v>
      </c>
      <c r="C96">
        <v>274.16399999999999</v>
      </c>
    </row>
    <row r="97" spans="1:3">
      <c r="A97" s="13">
        <v>44330</v>
      </c>
      <c r="B97">
        <v>4.282</v>
      </c>
      <c r="C97">
        <v>284.33999999999997</v>
      </c>
    </row>
    <row r="98" spans="1:3">
      <c r="A98" s="13">
        <v>44333</v>
      </c>
      <c r="B98">
        <v>4.3315000000000001</v>
      </c>
      <c r="C98">
        <v>286.91699999999997</v>
      </c>
    </row>
    <row r="99" spans="1:3">
      <c r="A99" s="13">
        <v>44334</v>
      </c>
      <c r="B99">
        <v>4.3469999999999995</v>
      </c>
      <c r="C99">
        <v>289.74099999999999</v>
      </c>
    </row>
    <row r="100" spans="1:3">
      <c r="A100" s="13">
        <v>44335</v>
      </c>
      <c r="B100">
        <v>4.351</v>
      </c>
      <c r="C100">
        <v>290.78800000000001</v>
      </c>
    </row>
    <row r="101" spans="1:3">
      <c r="A101" s="13">
        <v>44336</v>
      </c>
      <c r="B101">
        <v>4.3384999999999998</v>
      </c>
      <c r="C101">
        <v>289.36599999999999</v>
      </c>
    </row>
    <row r="102" spans="1:3">
      <c r="A102" s="13">
        <v>44337</v>
      </c>
      <c r="B102">
        <v>4.3289999999999997</v>
      </c>
      <c r="C102">
        <v>289.27999999999997</v>
      </c>
    </row>
    <row r="103" spans="1:3">
      <c r="A103" s="13">
        <v>44340</v>
      </c>
      <c r="B103">
        <v>4.3285</v>
      </c>
      <c r="C103">
        <v>289.12</v>
      </c>
    </row>
    <row r="104" spans="1:3">
      <c r="A104" s="13">
        <v>44341</v>
      </c>
      <c r="B104">
        <v>4.3064999999999998</v>
      </c>
      <c r="C104">
        <v>292.95100000000002</v>
      </c>
    </row>
    <row r="105" spans="1:3">
      <c r="A105" s="13">
        <v>44342</v>
      </c>
      <c r="B105">
        <v>4.3220000000000001</v>
      </c>
      <c r="C105">
        <v>294.66399999999999</v>
      </c>
    </row>
    <row r="106" spans="1:3">
      <c r="A106" s="13">
        <v>44343</v>
      </c>
      <c r="B106">
        <v>4.32</v>
      </c>
      <c r="C106">
        <v>291.25299999999999</v>
      </c>
    </row>
    <row r="107" spans="1:3">
      <c r="A107" s="13">
        <v>44344</v>
      </c>
      <c r="B107">
        <v>4.335</v>
      </c>
      <c r="C107">
        <v>292.77</v>
      </c>
    </row>
    <row r="108" spans="1:3">
      <c r="A108" s="13">
        <v>44347</v>
      </c>
      <c r="B108">
        <v>4.335</v>
      </c>
      <c r="C108">
        <v>292.77</v>
      </c>
    </row>
    <row r="109" spans="1:3">
      <c r="A109" s="13">
        <v>44348</v>
      </c>
      <c r="B109">
        <v>4.3704999999999998</v>
      </c>
      <c r="C109">
        <v>294.154</v>
      </c>
    </row>
    <row r="110" spans="1:3">
      <c r="A110" s="13">
        <v>44349</v>
      </c>
      <c r="B110">
        <v>4.3715000000000002</v>
      </c>
      <c r="C110">
        <v>296.99900000000002</v>
      </c>
    </row>
    <row r="111" spans="1:3">
      <c r="A111" s="13">
        <v>44350</v>
      </c>
      <c r="B111">
        <v>4.383</v>
      </c>
      <c r="C111">
        <v>296.185</v>
      </c>
    </row>
    <row r="112" spans="1:3">
      <c r="A112" s="13">
        <v>44351</v>
      </c>
      <c r="B112">
        <v>4.3410000000000002</v>
      </c>
      <c r="C112">
        <v>297.15100000000001</v>
      </c>
    </row>
    <row r="113" spans="1:3">
      <c r="A113" s="13">
        <v>44354</v>
      </c>
      <c r="B113">
        <v>4.3554999999999993</v>
      </c>
      <c r="C113">
        <v>297.60300000000001</v>
      </c>
    </row>
    <row r="114" spans="1:3">
      <c r="A114" s="13">
        <v>44355</v>
      </c>
      <c r="B114">
        <v>4.3390000000000004</v>
      </c>
      <c r="C114">
        <v>298.91399999999999</v>
      </c>
    </row>
    <row r="115" spans="1:3">
      <c r="A115" s="13">
        <v>44356</v>
      </c>
      <c r="B115">
        <v>4.2995000000000001</v>
      </c>
      <c r="C115">
        <v>298.97699999999998</v>
      </c>
    </row>
    <row r="116" spans="1:3">
      <c r="A116" s="13">
        <v>44357</v>
      </c>
      <c r="B116">
        <v>4.2795000000000005</v>
      </c>
      <c r="C116">
        <v>302.084</v>
      </c>
    </row>
    <row r="117" spans="1:3">
      <c r="A117" s="13">
        <v>44358</v>
      </c>
      <c r="B117">
        <v>4.2694999999999999</v>
      </c>
      <c r="C117">
        <v>298.75099999999998</v>
      </c>
    </row>
    <row r="118" spans="1:3">
      <c r="A118" s="13">
        <v>44361</v>
      </c>
      <c r="B118">
        <v>4.2655000000000003</v>
      </c>
      <c r="C118">
        <v>294.48200000000003</v>
      </c>
    </row>
    <row r="119" spans="1:3">
      <c r="A119" s="13">
        <v>44362</v>
      </c>
      <c r="B119">
        <v>4.2789999999999999</v>
      </c>
      <c r="C119">
        <v>296.25299999999999</v>
      </c>
    </row>
    <row r="120" spans="1:3">
      <c r="A120" s="13">
        <v>44363</v>
      </c>
      <c r="B120">
        <v>4.3564999999999996</v>
      </c>
      <c r="C120">
        <v>294.16899999999998</v>
      </c>
    </row>
    <row r="121" spans="1:3">
      <c r="A121" s="13">
        <v>44364</v>
      </c>
      <c r="B121">
        <v>4.3505000000000003</v>
      </c>
      <c r="C121">
        <v>299.88200000000001</v>
      </c>
    </row>
    <row r="122" spans="1:3">
      <c r="A122" s="13">
        <v>44365</v>
      </c>
      <c r="B122">
        <v>4.3159999999999998</v>
      </c>
      <c r="C122">
        <v>303.024</v>
      </c>
    </row>
    <row r="123" spans="1:3">
      <c r="A123" s="13">
        <v>44368</v>
      </c>
      <c r="B123">
        <v>4.2919999999999998</v>
      </c>
      <c r="C123">
        <v>289.76299999999998</v>
      </c>
    </row>
    <row r="124" spans="1:3">
      <c r="A124" s="13">
        <v>44369</v>
      </c>
      <c r="B124">
        <v>4.2484999999999999</v>
      </c>
      <c r="C124">
        <v>295.40199999999999</v>
      </c>
    </row>
    <row r="125" spans="1:3">
      <c r="A125" s="13">
        <v>44370</v>
      </c>
      <c r="B125">
        <v>4.2125000000000004</v>
      </c>
      <c r="C125">
        <v>294.387</v>
      </c>
    </row>
    <row r="126" spans="1:3">
      <c r="A126" s="13">
        <v>44371</v>
      </c>
      <c r="B126">
        <v>4.1530000000000005</v>
      </c>
      <c r="C126">
        <v>286.74</v>
      </c>
    </row>
    <row r="127" spans="1:3">
      <c r="A127" s="13">
        <v>44372</v>
      </c>
      <c r="B127">
        <v>4.1154999999999999</v>
      </c>
      <c r="C127">
        <v>275.14299999999997</v>
      </c>
    </row>
    <row r="128" spans="1:3">
      <c r="A128" s="13">
        <v>44375</v>
      </c>
      <c r="B128">
        <v>4.0950000000000006</v>
      </c>
      <c r="C128">
        <v>272.69099999999997</v>
      </c>
    </row>
    <row r="129" spans="1:3">
      <c r="A129" s="13">
        <v>44376</v>
      </c>
      <c r="B129">
        <v>4.0969999999999995</v>
      </c>
      <c r="C129">
        <v>275.57</v>
      </c>
    </row>
    <row r="130" spans="1:3">
      <c r="A130" s="13">
        <v>44377</v>
      </c>
      <c r="B130">
        <v>4.0809999999999995</v>
      </c>
      <c r="C130">
        <v>275.57100000000003</v>
      </c>
    </row>
    <row r="131" spans="1:3">
      <c r="A131" s="13">
        <v>44378</v>
      </c>
      <c r="B131">
        <v>4.0590000000000002</v>
      </c>
      <c r="C131">
        <v>273.827</v>
      </c>
    </row>
    <row r="132" spans="1:3">
      <c r="A132" s="13">
        <v>44379</v>
      </c>
      <c r="B132">
        <v>4.0824999999999996</v>
      </c>
      <c r="C132">
        <v>279.529</v>
      </c>
    </row>
    <row r="133" spans="1:3">
      <c r="A133" s="13">
        <v>44382</v>
      </c>
      <c r="B133">
        <v>4.0824999999999996</v>
      </c>
      <c r="C133">
        <v>279.529</v>
      </c>
    </row>
    <row r="134" spans="1:3">
      <c r="A134" s="13">
        <v>44383</v>
      </c>
      <c r="B134">
        <v>4.0495000000000001</v>
      </c>
      <c r="C134">
        <v>277.541</v>
      </c>
    </row>
    <row r="135" spans="1:3">
      <c r="A135" s="13">
        <v>44384</v>
      </c>
      <c r="B135">
        <v>3.9565000000000001</v>
      </c>
      <c r="C135">
        <v>281.00400000000002</v>
      </c>
    </row>
    <row r="136" spans="1:3">
      <c r="A136" s="13">
        <v>44385</v>
      </c>
      <c r="B136">
        <v>3.9769999999999999</v>
      </c>
      <c r="C136">
        <v>284.13600000000002</v>
      </c>
    </row>
    <row r="137" spans="1:3">
      <c r="A137" s="13">
        <v>44386</v>
      </c>
      <c r="B137">
        <v>3.9904999999999999</v>
      </c>
      <c r="C137">
        <v>275.30399999999997</v>
      </c>
    </row>
    <row r="138" spans="1:3">
      <c r="A138" s="13">
        <v>44389</v>
      </c>
      <c r="B138">
        <v>3.9939999999999998</v>
      </c>
      <c r="C138">
        <v>275.178</v>
      </c>
    </row>
    <row r="139" spans="1:3">
      <c r="A139" s="13">
        <v>44390</v>
      </c>
      <c r="B139">
        <v>3.9994999999999998</v>
      </c>
      <c r="C139">
        <v>276.42500000000001</v>
      </c>
    </row>
    <row r="140" spans="1:3">
      <c r="A140" s="13">
        <v>44391</v>
      </c>
      <c r="B140">
        <v>3.9864999999999999</v>
      </c>
      <c r="C140">
        <v>272.548</v>
      </c>
    </row>
    <row r="141" spans="1:3">
      <c r="A141" s="13">
        <v>44392</v>
      </c>
      <c r="B141">
        <v>3.9824999999999999</v>
      </c>
      <c r="C141">
        <v>279.08499999999998</v>
      </c>
    </row>
    <row r="142" spans="1:3">
      <c r="A142" s="13">
        <v>44393</v>
      </c>
      <c r="B142">
        <v>3.9669999999999996</v>
      </c>
      <c r="C142">
        <v>280</v>
      </c>
    </row>
    <row r="143" spans="1:3">
      <c r="A143" s="13">
        <v>44396</v>
      </c>
      <c r="B143">
        <v>3.988</v>
      </c>
      <c r="C143">
        <v>284.72800000000001</v>
      </c>
    </row>
    <row r="144" spans="1:3">
      <c r="A144" s="13">
        <v>44397</v>
      </c>
      <c r="B144">
        <v>4.0019999999999998</v>
      </c>
      <c r="C144">
        <v>297.37700000000001</v>
      </c>
    </row>
    <row r="145" spans="1:3">
      <c r="A145" s="13">
        <v>44398</v>
      </c>
      <c r="B145">
        <v>4.0054999999999996</v>
      </c>
      <c r="C145">
        <v>290.28699999999998</v>
      </c>
    </row>
    <row r="146" spans="1:3">
      <c r="A146" s="13">
        <v>44399</v>
      </c>
      <c r="B146">
        <v>4.0295000000000005</v>
      </c>
      <c r="C146">
        <v>285.15499999999997</v>
      </c>
    </row>
    <row r="147" spans="1:3">
      <c r="A147" s="13">
        <v>44400</v>
      </c>
      <c r="B147">
        <v>4.0339999999999998</v>
      </c>
      <c r="C147">
        <v>288.64499999999998</v>
      </c>
    </row>
    <row r="148" spans="1:3">
      <c r="A148" s="13">
        <v>44403</v>
      </c>
      <c r="B148">
        <v>4.04</v>
      </c>
      <c r="C148">
        <v>291.20999999999998</v>
      </c>
    </row>
    <row r="149" spans="1:3">
      <c r="A149" s="13">
        <v>44404</v>
      </c>
      <c r="B149">
        <v>4.0205000000000002</v>
      </c>
      <c r="C149">
        <v>289.47399999999999</v>
      </c>
    </row>
    <row r="150" spans="1:3">
      <c r="A150" s="13">
        <v>44405</v>
      </c>
      <c r="B150">
        <v>4.0259999999999998</v>
      </c>
      <c r="C150">
        <v>293.08199999999999</v>
      </c>
    </row>
    <row r="151" spans="1:3">
      <c r="A151" s="13">
        <v>44406</v>
      </c>
      <c r="B151">
        <v>4.0510000000000002</v>
      </c>
      <c r="C151">
        <v>289.26600000000002</v>
      </c>
    </row>
    <row r="152" spans="1:3">
      <c r="A152" s="13">
        <v>44407</v>
      </c>
      <c r="B152">
        <v>4.0329999999999995</v>
      </c>
      <c r="C152">
        <v>291.315</v>
      </c>
    </row>
    <row r="153" spans="1:3">
      <c r="A153" s="13">
        <v>44410</v>
      </c>
      <c r="B153">
        <v>4.0250000000000004</v>
      </c>
      <c r="C153">
        <v>292.27699999999999</v>
      </c>
    </row>
    <row r="154" spans="1:3">
      <c r="A154" s="13">
        <v>44411</v>
      </c>
      <c r="B154">
        <v>4.0244999999999997</v>
      </c>
      <c r="C154">
        <v>293.173</v>
      </c>
    </row>
    <row r="155" spans="1:3">
      <c r="A155" s="13">
        <v>44412</v>
      </c>
      <c r="B155">
        <v>4.0374999999999996</v>
      </c>
      <c r="C155">
        <v>295.673</v>
      </c>
    </row>
    <row r="156" spans="1:3">
      <c r="A156" s="13">
        <v>44413</v>
      </c>
      <c r="B156">
        <v>4.0335000000000001</v>
      </c>
      <c r="C156">
        <v>295.66300000000001</v>
      </c>
    </row>
    <row r="157" spans="1:3">
      <c r="A157" s="13">
        <v>44414</v>
      </c>
      <c r="B157">
        <v>4.0564999999999998</v>
      </c>
      <c r="C157">
        <v>286.30900000000003</v>
      </c>
    </row>
    <row r="158" spans="1:3">
      <c r="A158" s="13">
        <v>44417</v>
      </c>
      <c r="B158">
        <v>4.0644999999999998</v>
      </c>
      <c r="C158">
        <v>286.38799999999998</v>
      </c>
    </row>
    <row r="159" spans="1:3">
      <c r="A159" s="13">
        <v>44418</v>
      </c>
      <c r="B159">
        <v>4.0905000000000005</v>
      </c>
      <c r="C159">
        <v>285.17899999999997</v>
      </c>
    </row>
    <row r="160" spans="1:3">
      <c r="A160" s="13">
        <v>44419</v>
      </c>
      <c r="B160">
        <v>4.0540000000000003</v>
      </c>
      <c r="C160">
        <v>284.59300000000002</v>
      </c>
    </row>
    <row r="161" spans="1:3">
      <c r="A161" s="13">
        <v>44420</v>
      </c>
      <c r="B161">
        <v>4.0890000000000004</v>
      </c>
      <c r="C161">
        <v>286.83699999999999</v>
      </c>
    </row>
    <row r="162" spans="1:3">
      <c r="A162" s="13">
        <v>44421</v>
      </c>
      <c r="B162">
        <v>4.0664999999999996</v>
      </c>
      <c r="C162">
        <v>290.24799999999999</v>
      </c>
    </row>
    <row r="163" spans="1:3">
      <c r="A163" s="13">
        <v>44424</v>
      </c>
      <c r="B163">
        <v>4.0984999999999996</v>
      </c>
      <c r="C163">
        <v>293.36700000000002</v>
      </c>
    </row>
    <row r="164" spans="1:3">
      <c r="A164" s="13">
        <v>44425</v>
      </c>
      <c r="B164">
        <v>4.0954999999999995</v>
      </c>
      <c r="C164">
        <v>296.13900000000001</v>
      </c>
    </row>
    <row r="165" spans="1:3">
      <c r="A165" s="13">
        <v>44426</v>
      </c>
      <c r="B165">
        <v>4.0564999999999998</v>
      </c>
      <c r="C165">
        <v>290.01799999999997</v>
      </c>
    </row>
    <row r="166" spans="1:3">
      <c r="A166" s="13">
        <v>44427</v>
      </c>
      <c r="B166">
        <v>4.0880000000000001</v>
      </c>
      <c r="C166">
        <v>293.31700000000001</v>
      </c>
    </row>
    <row r="167" spans="1:3">
      <c r="A167" s="13">
        <v>44428</v>
      </c>
      <c r="B167">
        <v>4.0869999999999997</v>
      </c>
      <c r="C167">
        <v>293.34699999999998</v>
      </c>
    </row>
    <row r="168" spans="1:3">
      <c r="A168" s="13">
        <v>44431</v>
      </c>
      <c r="B168">
        <v>4.0935000000000006</v>
      </c>
      <c r="C168">
        <v>293.76100000000002</v>
      </c>
    </row>
    <row r="169" spans="1:3">
      <c r="A169" s="13">
        <v>44432</v>
      </c>
      <c r="B169">
        <v>4.1014999999999997</v>
      </c>
      <c r="C169">
        <v>294.279</v>
      </c>
    </row>
    <row r="170" spans="1:3">
      <c r="A170" s="13">
        <v>44433</v>
      </c>
      <c r="B170">
        <v>4.0824999999999996</v>
      </c>
      <c r="C170">
        <v>284.89</v>
      </c>
    </row>
    <row r="171" spans="1:3">
      <c r="A171" s="13">
        <v>44434</v>
      </c>
      <c r="B171">
        <v>4.0835000000000008</v>
      </c>
      <c r="C171">
        <v>284.63799999999998</v>
      </c>
    </row>
    <row r="172" spans="1:3">
      <c r="A172" s="13">
        <v>44435</v>
      </c>
      <c r="B172">
        <v>4.0519999999999996</v>
      </c>
      <c r="C172">
        <v>284.82900000000001</v>
      </c>
    </row>
    <row r="173" spans="1:3">
      <c r="A173" s="13">
        <v>44438</v>
      </c>
      <c r="B173">
        <v>4.0670000000000002</v>
      </c>
      <c r="C173">
        <v>288.68099999999998</v>
      </c>
    </row>
    <row r="174" spans="1:3">
      <c r="A174" s="13">
        <v>44439</v>
      </c>
      <c r="B174">
        <v>4.0659999999999998</v>
      </c>
      <c r="C174">
        <v>286.59500000000003</v>
      </c>
    </row>
    <row r="175" spans="1:3">
      <c r="A175" s="13">
        <v>44440</v>
      </c>
      <c r="B175">
        <v>4.0190000000000001</v>
      </c>
      <c r="C175">
        <v>287.62900000000002</v>
      </c>
    </row>
    <row r="176" spans="1:3">
      <c r="A176" s="13">
        <v>44441</v>
      </c>
      <c r="B176">
        <v>3.9455</v>
      </c>
      <c r="C176">
        <v>281.85399999999998</v>
      </c>
    </row>
    <row r="177" spans="1:3">
      <c r="A177" s="13">
        <v>44442</v>
      </c>
      <c r="B177">
        <v>3.9705000000000004</v>
      </c>
      <c r="C177">
        <v>276.22699999999998</v>
      </c>
    </row>
    <row r="178" spans="1:3">
      <c r="A178" s="13">
        <v>44445</v>
      </c>
      <c r="B178">
        <v>3.9705000000000004</v>
      </c>
      <c r="C178">
        <v>276.22699999999998</v>
      </c>
    </row>
    <row r="179" spans="1:3">
      <c r="A179" s="13">
        <v>44446</v>
      </c>
      <c r="B179">
        <v>3.9910000000000001</v>
      </c>
      <c r="C179">
        <v>273.49900000000002</v>
      </c>
    </row>
    <row r="180" spans="1:3">
      <c r="A180" s="13">
        <v>44447</v>
      </c>
      <c r="B180">
        <v>3.9530000000000003</v>
      </c>
      <c r="C180">
        <v>271.74700000000001</v>
      </c>
    </row>
    <row r="181" spans="1:3">
      <c r="A181" s="13">
        <v>44448</v>
      </c>
      <c r="B181">
        <v>3.9465000000000003</v>
      </c>
      <c r="C181">
        <v>271.483</v>
      </c>
    </row>
    <row r="182" spans="1:3">
      <c r="A182" s="13">
        <v>44449</v>
      </c>
      <c r="B182">
        <v>3.9329999999999998</v>
      </c>
      <c r="C182">
        <v>269.209</v>
      </c>
    </row>
    <row r="183" spans="1:3">
      <c r="A183" s="13">
        <v>44452</v>
      </c>
      <c r="B183">
        <v>3.9239999999999999</v>
      </c>
      <c r="C183">
        <v>269.315</v>
      </c>
    </row>
    <row r="184" spans="1:3">
      <c r="A184" s="13">
        <v>44453</v>
      </c>
      <c r="B184">
        <v>3.9074999999999998</v>
      </c>
      <c r="C184">
        <v>270.58199999999999</v>
      </c>
    </row>
    <row r="185" spans="1:3">
      <c r="A185" s="13">
        <v>44454</v>
      </c>
      <c r="B185">
        <v>3.9005000000000001</v>
      </c>
      <c r="C185">
        <v>273.61799999999999</v>
      </c>
    </row>
    <row r="186" spans="1:3">
      <c r="A186" s="13">
        <v>44455</v>
      </c>
      <c r="B186">
        <v>3.9165000000000001</v>
      </c>
      <c r="C186">
        <v>265.95299999999997</v>
      </c>
    </row>
    <row r="187" spans="1:3">
      <c r="A187" s="13">
        <v>44456</v>
      </c>
      <c r="B187">
        <v>3.903</v>
      </c>
      <c r="C187">
        <v>262.03899999999999</v>
      </c>
    </row>
    <row r="188" spans="1:3">
      <c r="A188" s="13">
        <v>44459</v>
      </c>
      <c r="B188">
        <v>3.9319999999999999</v>
      </c>
      <c r="C188">
        <v>270.41699999999997</v>
      </c>
    </row>
    <row r="189" spans="1:3">
      <c r="A189" s="13">
        <v>44460</v>
      </c>
      <c r="B189">
        <v>3.9470000000000001</v>
      </c>
      <c r="C189">
        <v>271.47699999999998</v>
      </c>
    </row>
    <row r="190" spans="1:3">
      <c r="A190" s="13">
        <v>44461</v>
      </c>
      <c r="B190">
        <v>3.9539999999999997</v>
      </c>
      <c r="C190">
        <v>270.15800000000002</v>
      </c>
    </row>
    <row r="191" spans="1:3">
      <c r="A191" s="13">
        <v>44462</v>
      </c>
      <c r="B191">
        <v>4.0259999999999998</v>
      </c>
      <c r="C191">
        <v>271.11099999999999</v>
      </c>
    </row>
    <row r="192" spans="1:3">
      <c r="A192" s="13">
        <v>44463</v>
      </c>
      <c r="B192">
        <v>4.0305</v>
      </c>
      <c r="C192">
        <v>267.02</v>
      </c>
    </row>
    <row r="193" spans="1:3">
      <c r="A193" s="13">
        <v>44466</v>
      </c>
      <c r="B193">
        <v>4.1515000000000004</v>
      </c>
      <c r="C193">
        <v>270.14499999999998</v>
      </c>
    </row>
    <row r="194" spans="1:3">
      <c r="A194" s="13">
        <v>44467</v>
      </c>
      <c r="B194">
        <v>4.2270000000000003</v>
      </c>
      <c r="C194">
        <v>273.51900000000001</v>
      </c>
    </row>
    <row r="195" spans="1:3">
      <c r="A195" s="13">
        <v>44468</v>
      </c>
      <c r="B195">
        <v>4.2315000000000005</v>
      </c>
      <c r="C195">
        <v>282.54300000000001</v>
      </c>
    </row>
    <row r="196" spans="1:3">
      <c r="A196" s="13">
        <v>44469</v>
      </c>
      <c r="B196">
        <v>4.2865000000000002</v>
      </c>
      <c r="C196">
        <v>284.37700000000001</v>
      </c>
    </row>
    <row r="197" spans="1:3">
      <c r="A197" s="13">
        <v>44470</v>
      </c>
      <c r="B197">
        <v>4.2679999999999998</v>
      </c>
      <c r="C197">
        <v>316.17700000000002</v>
      </c>
    </row>
    <row r="198" spans="1:3">
      <c r="A198" s="13">
        <v>44473</v>
      </c>
      <c r="B198">
        <v>4.3254999999999999</v>
      </c>
      <c r="C198">
        <v>320.88799999999998</v>
      </c>
    </row>
    <row r="199" spans="1:3">
      <c r="A199" s="13">
        <v>44474</v>
      </c>
      <c r="B199">
        <v>4.3914999999999997</v>
      </c>
      <c r="C199">
        <v>323.43299999999999</v>
      </c>
    </row>
    <row r="200" spans="1:3">
      <c r="A200" s="13">
        <v>44475</v>
      </c>
      <c r="B200">
        <v>4.3895</v>
      </c>
      <c r="C200">
        <v>323.262</v>
      </c>
    </row>
    <row r="201" spans="1:3">
      <c r="A201" s="13">
        <v>44476</v>
      </c>
      <c r="B201">
        <v>4.3964999999999996</v>
      </c>
      <c r="C201">
        <v>318.24</v>
      </c>
    </row>
    <row r="202" spans="1:3">
      <c r="A202" s="13">
        <v>44477</v>
      </c>
      <c r="B202">
        <v>4.4005000000000001</v>
      </c>
      <c r="C202">
        <v>314.55700000000002</v>
      </c>
    </row>
    <row r="203" spans="1:3">
      <c r="A203" s="13">
        <v>44480</v>
      </c>
      <c r="B203">
        <v>4.4005000000000001</v>
      </c>
      <c r="C203">
        <v>314.55700000000002</v>
      </c>
    </row>
    <row r="204" spans="1:3">
      <c r="A204" s="13">
        <v>44481</v>
      </c>
      <c r="B204">
        <v>4.3330000000000002</v>
      </c>
      <c r="C204">
        <v>310.44799999999998</v>
      </c>
    </row>
    <row r="205" spans="1:3">
      <c r="A205" s="13">
        <v>44482</v>
      </c>
      <c r="B205">
        <v>4.2654999999999994</v>
      </c>
      <c r="C205">
        <v>307.40499999999997</v>
      </c>
    </row>
    <row r="206" spans="1:3">
      <c r="A206" s="13">
        <v>44483</v>
      </c>
      <c r="B206">
        <v>4.1575000000000006</v>
      </c>
      <c r="C206">
        <v>299.19900000000001</v>
      </c>
    </row>
    <row r="207" spans="1:3">
      <c r="A207" s="13">
        <v>44484</v>
      </c>
      <c r="B207">
        <v>4.1645000000000003</v>
      </c>
      <c r="C207">
        <v>294.32799999999997</v>
      </c>
    </row>
    <row r="208" spans="1:3">
      <c r="A208" s="13">
        <v>44487</v>
      </c>
      <c r="B208">
        <v>4.1624999999999996</v>
      </c>
      <c r="C208">
        <v>291.12400000000002</v>
      </c>
    </row>
    <row r="209" spans="1:3">
      <c r="A209" s="13">
        <v>44488</v>
      </c>
      <c r="B209">
        <v>4.2234999999999996</v>
      </c>
      <c r="C209">
        <v>294.404</v>
      </c>
    </row>
    <row r="210" spans="1:3">
      <c r="A210" s="13">
        <v>44489</v>
      </c>
      <c r="B210">
        <v>4.2215000000000007</v>
      </c>
      <c r="C210">
        <v>292.62400000000002</v>
      </c>
    </row>
    <row r="211" spans="1:3">
      <c r="A211" s="13">
        <v>44490</v>
      </c>
      <c r="B211">
        <v>4.2795000000000005</v>
      </c>
      <c r="C211">
        <v>292.85599999999999</v>
      </c>
    </row>
    <row r="212" spans="1:3">
      <c r="A212" s="13">
        <v>44491</v>
      </c>
      <c r="B212">
        <v>4.2780000000000005</v>
      </c>
      <c r="C212">
        <v>298.411</v>
      </c>
    </row>
    <row r="213" spans="1:3">
      <c r="A213" s="13">
        <v>44494</v>
      </c>
      <c r="B213">
        <v>4.2925000000000004</v>
      </c>
      <c r="C213">
        <v>299.61799999999999</v>
      </c>
    </row>
    <row r="214" spans="1:3">
      <c r="A214" s="13">
        <v>44495</v>
      </c>
      <c r="B214">
        <v>4.242</v>
      </c>
      <c r="C214">
        <v>295.88799999999998</v>
      </c>
    </row>
    <row r="215" spans="1:3">
      <c r="A215" s="13">
        <v>44496</v>
      </c>
      <c r="B215">
        <v>4.2385000000000002</v>
      </c>
      <c r="C215">
        <v>301.67500000000001</v>
      </c>
    </row>
    <row r="216" spans="1:3">
      <c r="A216" s="13">
        <v>44497</v>
      </c>
      <c r="B216">
        <v>4.2825000000000006</v>
      </c>
      <c r="C216">
        <v>306.25799999999998</v>
      </c>
    </row>
    <row r="217" spans="1:3">
      <c r="A217" s="13">
        <v>44498</v>
      </c>
      <c r="B217">
        <v>4.2789999999999999</v>
      </c>
      <c r="C217">
        <v>306.505</v>
      </c>
    </row>
    <row r="218" spans="1:3">
      <c r="A218" s="13">
        <v>44501</v>
      </c>
      <c r="B218">
        <v>4.29</v>
      </c>
      <c r="C218">
        <v>307.03800000000001</v>
      </c>
    </row>
    <row r="219" spans="1:3">
      <c r="A219" s="13">
        <v>44502</v>
      </c>
      <c r="B219">
        <v>4.2904999999999998</v>
      </c>
      <c r="C219">
        <v>306.57400000000001</v>
      </c>
    </row>
    <row r="220" spans="1:3">
      <c r="A220" s="13">
        <v>44503</v>
      </c>
      <c r="B220">
        <v>4.3010000000000002</v>
      </c>
      <c r="C220">
        <v>302.23500000000001</v>
      </c>
    </row>
    <row r="221" spans="1:3">
      <c r="A221" s="13">
        <v>44504</v>
      </c>
      <c r="B221">
        <v>4.2415000000000003</v>
      </c>
      <c r="C221">
        <v>303.89299999999997</v>
      </c>
    </row>
    <row r="222" spans="1:3">
      <c r="A222" s="13">
        <v>44505</v>
      </c>
      <c r="B222">
        <v>4.2549999999999999</v>
      </c>
      <c r="C222">
        <v>313.00700000000001</v>
      </c>
    </row>
    <row r="223" spans="1:3">
      <c r="A223" s="13">
        <v>44508</v>
      </c>
      <c r="B223">
        <v>4.2484999999999999</v>
      </c>
      <c r="C223">
        <v>307.673</v>
      </c>
    </row>
    <row r="224" spans="1:3">
      <c r="A224" s="13">
        <v>44509</v>
      </c>
      <c r="B224">
        <v>4.2134999999999998</v>
      </c>
      <c r="C224">
        <v>308.34300000000002</v>
      </c>
    </row>
    <row r="225" spans="1:3">
      <c r="A225" s="13">
        <v>44510</v>
      </c>
      <c r="B225">
        <v>4.2774999999999999</v>
      </c>
      <c r="C225">
        <v>303.20400000000001</v>
      </c>
    </row>
    <row r="226" spans="1:3">
      <c r="A226" s="13">
        <v>44511</v>
      </c>
      <c r="B226">
        <v>4.2774999999999999</v>
      </c>
      <c r="C226">
        <v>303.20400000000001</v>
      </c>
    </row>
    <row r="227" spans="1:3">
      <c r="A227" s="13">
        <v>44512</v>
      </c>
      <c r="B227">
        <v>4.2844999999999995</v>
      </c>
      <c r="C227">
        <v>301.07900000000001</v>
      </c>
    </row>
    <row r="228" spans="1:3">
      <c r="A228" s="13">
        <v>44515</v>
      </c>
      <c r="B228">
        <v>4.3029999999999999</v>
      </c>
      <c r="C228">
        <v>298.803</v>
      </c>
    </row>
    <row r="229" spans="1:3">
      <c r="A229" s="13">
        <v>44516</v>
      </c>
      <c r="B229">
        <v>4.3220000000000001</v>
      </c>
      <c r="C229">
        <v>298.70100000000002</v>
      </c>
    </row>
    <row r="230" spans="1:3">
      <c r="A230" s="13">
        <v>44517</v>
      </c>
      <c r="B230">
        <v>4.3644999999999996</v>
      </c>
      <c r="C230">
        <v>307.02300000000002</v>
      </c>
    </row>
    <row r="231" spans="1:3">
      <c r="A231" s="13">
        <v>44518</v>
      </c>
      <c r="B231">
        <v>4.3855000000000004</v>
      </c>
      <c r="C231">
        <v>310.69</v>
      </c>
    </row>
    <row r="232" spans="1:3">
      <c r="A232" s="13">
        <v>44519</v>
      </c>
      <c r="B232">
        <v>4.3659999999999997</v>
      </c>
      <c r="C232">
        <v>310.79599999999999</v>
      </c>
    </row>
    <row r="233" spans="1:3">
      <c r="A233" s="13">
        <v>44522</v>
      </c>
      <c r="B233">
        <v>4.4169999999999998</v>
      </c>
      <c r="C233">
        <v>306.786</v>
      </c>
    </row>
    <row r="234" spans="1:3">
      <c r="A234" s="13">
        <v>44523</v>
      </c>
      <c r="B234">
        <v>4.5065</v>
      </c>
      <c r="C234">
        <v>312.66000000000003</v>
      </c>
    </row>
    <row r="235" spans="1:3">
      <c r="A235" s="13">
        <v>44524</v>
      </c>
      <c r="B235">
        <v>4.4704999999999995</v>
      </c>
      <c r="C235">
        <v>311.05099999999999</v>
      </c>
    </row>
    <row r="236" spans="1:3">
      <c r="A236" s="13">
        <v>44525</v>
      </c>
      <c r="B236">
        <v>4.4704999999999995</v>
      </c>
      <c r="C236">
        <v>311.05099999999999</v>
      </c>
    </row>
    <row r="237" spans="1:3">
      <c r="A237" s="13">
        <v>44526</v>
      </c>
      <c r="B237">
        <v>4.5069999999999997</v>
      </c>
      <c r="C237">
        <v>330.21100000000001</v>
      </c>
    </row>
    <row r="238" spans="1:3">
      <c r="A238" s="13">
        <v>44529</v>
      </c>
      <c r="B238">
        <v>4.5175000000000001</v>
      </c>
      <c r="C238">
        <v>330.74099999999999</v>
      </c>
    </row>
    <row r="239" spans="1:3">
      <c r="A239" s="13">
        <v>44530</v>
      </c>
      <c r="B239">
        <v>4.5374999999999996</v>
      </c>
      <c r="C239">
        <v>334.995</v>
      </c>
    </row>
    <row r="240" spans="1:3">
      <c r="A240" s="13">
        <v>44531</v>
      </c>
      <c r="B240">
        <v>4.4719999999999995</v>
      </c>
      <c r="C240">
        <v>332.53800000000001</v>
      </c>
    </row>
    <row r="241" spans="1:3">
      <c r="A241" s="13">
        <v>44532</v>
      </c>
      <c r="B241">
        <v>4.5054999999999996</v>
      </c>
      <c r="C241">
        <v>331.20699999999999</v>
      </c>
    </row>
    <row r="242" spans="1:3">
      <c r="A242" s="13">
        <v>44533</v>
      </c>
      <c r="B242">
        <v>4.4755000000000003</v>
      </c>
      <c r="C242">
        <v>335.96899999999999</v>
      </c>
    </row>
    <row r="243" spans="1:3">
      <c r="A243" s="13">
        <v>44536</v>
      </c>
      <c r="B243">
        <v>4.4005000000000001</v>
      </c>
      <c r="C243">
        <v>319.77199999999999</v>
      </c>
    </row>
    <row r="244" spans="1:3">
      <c r="A244" s="13">
        <v>44537</v>
      </c>
      <c r="B244">
        <v>4.4220000000000006</v>
      </c>
      <c r="C244">
        <v>317.45499999999998</v>
      </c>
    </row>
    <row r="245" spans="1:3">
      <c r="A245" s="13">
        <v>44538</v>
      </c>
      <c r="B245">
        <v>4.3689999999999998</v>
      </c>
      <c r="C245">
        <v>309.745</v>
      </c>
    </row>
    <row r="246" spans="1:3">
      <c r="A246" s="13">
        <v>44539</v>
      </c>
      <c r="B246">
        <v>4.3654999999999999</v>
      </c>
      <c r="C246">
        <v>310.93599999999998</v>
      </c>
    </row>
    <row r="247" spans="1:3">
      <c r="A247" s="13">
        <v>44540</v>
      </c>
      <c r="B247">
        <v>4.3665000000000003</v>
      </c>
      <c r="C247">
        <v>312.14800000000002</v>
      </c>
    </row>
    <row r="248" spans="1:3">
      <c r="A248" s="13">
        <v>44543</v>
      </c>
      <c r="B248">
        <v>4.3239999999999998</v>
      </c>
      <c r="C248">
        <v>314.07299999999998</v>
      </c>
    </row>
    <row r="249" spans="1:3">
      <c r="A249" s="13">
        <v>44544</v>
      </c>
      <c r="B249">
        <v>4.335</v>
      </c>
      <c r="C249">
        <v>312.66899999999998</v>
      </c>
    </row>
    <row r="250" spans="1:3">
      <c r="A250" s="13">
        <v>44545</v>
      </c>
      <c r="B250">
        <v>4.34</v>
      </c>
      <c r="C250">
        <v>313.12799999999999</v>
      </c>
    </row>
    <row r="251" spans="1:3">
      <c r="A251" s="13">
        <v>44546</v>
      </c>
      <c r="B251">
        <v>4.3369999999999997</v>
      </c>
      <c r="C251">
        <v>319.79300000000001</v>
      </c>
    </row>
    <row r="252" spans="1:3">
      <c r="A252" s="13">
        <v>44547</v>
      </c>
      <c r="B252">
        <v>4.3324999999999996</v>
      </c>
      <c r="C252">
        <v>319.55799999999999</v>
      </c>
    </row>
    <row r="253" spans="1:3">
      <c r="A253" s="13">
        <v>44550</v>
      </c>
      <c r="B253">
        <v>4.343</v>
      </c>
      <c r="C253">
        <v>318.36700000000002</v>
      </c>
    </row>
    <row r="254" spans="1:3">
      <c r="A254" s="13">
        <v>44551</v>
      </c>
      <c r="B254">
        <v>4.3484999999999996</v>
      </c>
      <c r="C254">
        <v>314.34399999999999</v>
      </c>
    </row>
    <row r="255" spans="1:3">
      <c r="A255" s="13">
        <v>44552</v>
      </c>
      <c r="B255">
        <v>4.3490000000000002</v>
      </c>
      <c r="C255">
        <v>314.29300000000001</v>
      </c>
    </row>
    <row r="256" spans="1:3">
      <c r="A256" s="13">
        <v>44553</v>
      </c>
      <c r="B256">
        <v>4.3624999999999998</v>
      </c>
      <c r="C256">
        <v>312.904</v>
      </c>
    </row>
    <row r="257" spans="1:3">
      <c r="A257" s="13">
        <v>44554</v>
      </c>
      <c r="B257">
        <v>4.3624999999999998</v>
      </c>
      <c r="C257">
        <v>312.904</v>
      </c>
    </row>
    <row r="258" spans="1:3">
      <c r="A258" s="13">
        <v>44557</v>
      </c>
      <c r="B258">
        <v>4.3514999999999997</v>
      </c>
      <c r="C258">
        <v>313.14</v>
      </c>
    </row>
    <row r="259" spans="1:3">
      <c r="A259" s="13">
        <v>44558</v>
      </c>
      <c r="B259">
        <v>4.3554999999999993</v>
      </c>
      <c r="C259">
        <v>313.315</v>
      </c>
    </row>
    <row r="260" spans="1:3">
      <c r="A260" s="13">
        <v>44559</v>
      </c>
      <c r="B260">
        <v>4.3574999999999999</v>
      </c>
      <c r="C260">
        <v>307.411</v>
      </c>
    </row>
    <row r="261" spans="1:3">
      <c r="A261" s="13">
        <v>44560</v>
      </c>
      <c r="B261">
        <v>4.3375000000000004</v>
      </c>
      <c r="C261">
        <v>309.411</v>
      </c>
    </row>
    <row r="262" spans="1:3">
      <c r="A262" s="13">
        <v>44561</v>
      </c>
      <c r="B262">
        <v>4.3544999999999998</v>
      </c>
      <c r="C262">
        <v>310.72500000000002</v>
      </c>
    </row>
    <row r="263" spans="1:3">
      <c r="A263" s="13">
        <v>44564</v>
      </c>
      <c r="B263">
        <v>4.3704999999999998</v>
      </c>
      <c r="C263">
        <v>302.46899999999999</v>
      </c>
    </row>
    <row r="264" spans="1:3">
      <c r="A264" s="13">
        <v>44565</v>
      </c>
      <c r="B264">
        <v>4.3584999999999994</v>
      </c>
      <c r="C264">
        <v>300.358</v>
      </c>
    </row>
    <row r="265" spans="1:3">
      <c r="A265" s="13">
        <v>44566</v>
      </c>
      <c r="B265">
        <v>4.3975</v>
      </c>
      <c r="C265">
        <v>297.36599999999999</v>
      </c>
    </row>
    <row r="266" spans="1:3">
      <c r="A266" s="13">
        <v>44567</v>
      </c>
      <c r="B266">
        <v>4.4350000000000005</v>
      </c>
      <c r="C266">
        <v>297.94799999999998</v>
      </c>
    </row>
    <row r="267" spans="1:3">
      <c r="A267" s="13">
        <v>44568</v>
      </c>
      <c r="B267">
        <v>4.4325000000000001</v>
      </c>
      <c r="C267">
        <v>293.75299999999999</v>
      </c>
    </row>
    <row r="268" spans="1:3">
      <c r="A268" s="13">
        <v>44571</v>
      </c>
      <c r="B268">
        <v>4.492</v>
      </c>
      <c r="C268">
        <v>298.34199999999998</v>
      </c>
    </row>
    <row r="269" spans="1:3">
      <c r="A269" s="13">
        <v>44572</v>
      </c>
      <c r="B269">
        <v>4.5015000000000001</v>
      </c>
      <c r="C269">
        <v>302.62599999999998</v>
      </c>
    </row>
    <row r="270" spans="1:3">
      <c r="A270" s="13">
        <v>44573</v>
      </c>
      <c r="B270">
        <v>4.5039999999999996</v>
      </c>
      <c r="C270">
        <v>302.79399999999998</v>
      </c>
    </row>
    <row r="271" spans="1:3">
      <c r="A271" s="13">
        <v>44574</v>
      </c>
      <c r="B271">
        <v>4.4704999999999995</v>
      </c>
      <c r="C271">
        <v>303.62099999999998</v>
      </c>
    </row>
    <row r="272" spans="1:3">
      <c r="A272" s="13">
        <v>44575</v>
      </c>
      <c r="B272">
        <v>4.5179999999999998</v>
      </c>
      <c r="C272">
        <v>299.32400000000001</v>
      </c>
    </row>
    <row r="273" spans="1:3">
      <c r="A273" s="13">
        <v>44578</v>
      </c>
      <c r="B273">
        <v>4.5179999999999998</v>
      </c>
      <c r="C273">
        <v>299.32400000000001</v>
      </c>
    </row>
    <row r="274" spans="1:3">
      <c r="A274" s="13">
        <v>44579</v>
      </c>
      <c r="B274">
        <v>4.6479999999999997</v>
      </c>
      <c r="C274">
        <v>302.733</v>
      </c>
    </row>
    <row r="275" spans="1:3">
      <c r="A275" s="13">
        <v>44580</v>
      </c>
      <c r="B275">
        <v>4.6349999999999998</v>
      </c>
      <c r="C275">
        <v>303.39999999999998</v>
      </c>
    </row>
    <row r="276" spans="1:3">
      <c r="A276" s="13">
        <v>44581</v>
      </c>
      <c r="B276">
        <v>4.6244999999999994</v>
      </c>
      <c r="C276">
        <v>307.84100000000001</v>
      </c>
    </row>
    <row r="277" spans="1:3">
      <c r="A277" s="13">
        <v>44582</v>
      </c>
      <c r="B277">
        <v>4.5594999999999999</v>
      </c>
      <c r="C277">
        <v>305.14800000000002</v>
      </c>
    </row>
    <row r="278" spans="1:3">
      <c r="A278" s="13">
        <v>44585</v>
      </c>
      <c r="B278">
        <v>4.7454999999999998</v>
      </c>
      <c r="C278">
        <v>323.85599999999999</v>
      </c>
    </row>
    <row r="279" spans="1:3">
      <c r="A279" s="13">
        <v>44586</v>
      </c>
      <c r="B279">
        <v>4.7535000000000007</v>
      </c>
      <c r="C279">
        <v>324.029</v>
      </c>
    </row>
    <row r="280" spans="1:3">
      <c r="A280" s="13">
        <v>44587</v>
      </c>
      <c r="B280">
        <v>4.8209999999999997</v>
      </c>
      <c r="C280">
        <v>320.11900000000003</v>
      </c>
    </row>
    <row r="281" spans="1:3">
      <c r="A281" s="13">
        <v>44588</v>
      </c>
      <c r="B281">
        <v>4.7869999999999999</v>
      </c>
      <c r="C281">
        <v>322.00900000000001</v>
      </c>
    </row>
    <row r="282" spans="1:3">
      <c r="A282" s="13">
        <v>44589</v>
      </c>
      <c r="B282">
        <v>4.7699999999999996</v>
      </c>
      <c r="C282">
        <v>323.05599999999998</v>
      </c>
    </row>
    <row r="283" spans="1:3">
      <c r="A283" s="13">
        <v>44592</v>
      </c>
      <c r="B283">
        <v>4.7965</v>
      </c>
      <c r="C283">
        <v>325.84300000000002</v>
      </c>
    </row>
    <row r="284" spans="1:3">
      <c r="A284" s="13">
        <v>44593</v>
      </c>
      <c r="B284">
        <v>4.8034999999999997</v>
      </c>
      <c r="C284">
        <v>325.83600000000001</v>
      </c>
    </row>
    <row r="285" spans="1:3">
      <c r="A285" s="13">
        <v>44594</v>
      </c>
      <c r="B285">
        <v>4.8125</v>
      </c>
      <c r="C285">
        <v>327.94</v>
      </c>
    </row>
    <row r="286" spans="1:3">
      <c r="A286" s="13">
        <v>44595</v>
      </c>
      <c r="B286">
        <v>4.8224999999999998</v>
      </c>
      <c r="C286">
        <v>323.05399999999997</v>
      </c>
    </row>
    <row r="287" spans="1:3">
      <c r="A287" s="13">
        <v>44596</v>
      </c>
      <c r="B287">
        <v>4.8915000000000006</v>
      </c>
      <c r="C287">
        <v>321.14600000000002</v>
      </c>
    </row>
    <row r="288" spans="1:3">
      <c r="A288" s="13">
        <v>44599</v>
      </c>
      <c r="B288">
        <v>4.9459999999999997</v>
      </c>
      <c r="C288">
        <v>326.35399999999998</v>
      </c>
    </row>
    <row r="289" spans="1:3">
      <c r="A289" s="13">
        <v>44600</v>
      </c>
      <c r="B289">
        <v>4.9960000000000004</v>
      </c>
      <c r="C289">
        <v>326.51799999999997</v>
      </c>
    </row>
    <row r="290" spans="1:3">
      <c r="A290" s="13">
        <v>44601</v>
      </c>
      <c r="B290">
        <v>4.9904999999999999</v>
      </c>
      <c r="C290">
        <v>327.34100000000001</v>
      </c>
    </row>
    <row r="291" spans="1:3">
      <c r="A291" s="13">
        <v>44602</v>
      </c>
      <c r="B291">
        <v>5.0670000000000002</v>
      </c>
      <c r="C291">
        <v>324.07100000000003</v>
      </c>
    </row>
    <row r="292" spans="1:3">
      <c r="A292" s="13">
        <v>44603</v>
      </c>
      <c r="B292">
        <v>5.0054999999999996</v>
      </c>
      <c r="C292">
        <v>327.72199999999998</v>
      </c>
    </row>
    <row r="293" spans="1:3">
      <c r="A293" s="13">
        <v>44606</v>
      </c>
      <c r="B293">
        <v>5.1265000000000001</v>
      </c>
      <c r="C293">
        <v>334.291</v>
      </c>
    </row>
    <row r="294" spans="1:3">
      <c r="A294" s="13">
        <v>44607</v>
      </c>
      <c r="B294">
        <v>5.13</v>
      </c>
      <c r="C294">
        <v>330.50799999999998</v>
      </c>
    </row>
    <row r="295" spans="1:3">
      <c r="A295" s="13">
        <v>44608</v>
      </c>
      <c r="B295">
        <v>5.1044999999999998</v>
      </c>
      <c r="C295">
        <v>329.28399999999999</v>
      </c>
    </row>
    <row r="296" spans="1:3">
      <c r="A296" s="13">
        <v>44609</v>
      </c>
      <c r="B296">
        <v>5.0824999999999996</v>
      </c>
      <c r="C296">
        <v>335.37700000000001</v>
      </c>
    </row>
    <row r="297" spans="1:3">
      <c r="A297" s="13">
        <v>44610</v>
      </c>
      <c r="B297">
        <v>5.056</v>
      </c>
      <c r="C297">
        <v>335.68799999999999</v>
      </c>
    </row>
    <row r="298" spans="1:3">
      <c r="A298" s="13">
        <v>44613</v>
      </c>
      <c r="B298">
        <v>5.056</v>
      </c>
      <c r="C298">
        <v>335.68799999999999</v>
      </c>
    </row>
    <row r="299" spans="1:3">
      <c r="A299" s="13">
        <v>44614</v>
      </c>
      <c r="B299">
        <v>5.1285000000000007</v>
      </c>
      <c r="C299">
        <v>339.83800000000002</v>
      </c>
    </row>
    <row r="300" spans="1:3">
      <c r="A300" s="13">
        <v>44615</v>
      </c>
      <c r="B300">
        <v>5.2084999999999999</v>
      </c>
      <c r="C300">
        <v>343.09699999999998</v>
      </c>
    </row>
    <row r="301" spans="1:3">
      <c r="A301" s="13">
        <v>44616</v>
      </c>
      <c r="B301">
        <v>5.2865000000000002</v>
      </c>
      <c r="C301">
        <v>353.74299999999999</v>
      </c>
    </row>
    <row r="302" spans="1:3">
      <c r="A302" s="13">
        <v>44617</v>
      </c>
      <c r="B302">
        <v>5.2275</v>
      </c>
      <c r="C302">
        <v>348.34300000000002</v>
      </c>
    </row>
    <row r="303" spans="1:3">
      <c r="A303" s="13">
        <v>44620</v>
      </c>
      <c r="B303">
        <v>5.274</v>
      </c>
      <c r="C303">
        <v>366.95299999999997</v>
      </c>
    </row>
    <row r="304" spans="1:3">
      <c r="A304" s="13">
        <v>44620</v>
      </c>
      <c r="B304">
        <v>5.274</v>
      </c>
      <c r="C304">
        <v>366.95299999999997</v>
      </c>
    </row>
    <row r="305" spans="1:3">
      <c r="A305" s="13">
        <v>44621</v>
      </c>
      <c r="B305">
        <v>5.6605000000000008</v>
      </c>
      <c r="C305">
        <v>418.05700000000002</v>
      </c>
    </row>
    <row r="306" spans="1:3">
      <c r="A306" s="13">
        <v>44622</v>
      </c>
      <c r="B306">
        <v>6.6095000000000006</v>
      </c>
      <c r="C306">
        <v>496.31</v>
      </c>
    </row>
    <row r="307" spans="1:3">
      <c r="A307" s="13">
        <v>44623</v>
      </c>
      <c r="B307">
        <v>6.5589999999999993</v>
      </c>
      <c r="C307">
        <v>495.02800000000002</v>
      </c>
    </row>
    <row r="308" spans="1:3">
      <c r="A308" s="13">
        <v>44624</v>
      </c>
      <c r="B308">
        <v>6.7130000000000001</v>
      </c>
      <c r="C308">
        <v>521.97900000000004</v>
      </c>
    </row>
    <row r="309" spans="1:3">
      <c r="A309" s="13">
        <v>44627</v>
      </c>
      <c r="B309">
        <v>7.3345000000000002</v>
      </c>
      <c r="C309">
        <v>579.51300000000003</v>
      </c>
    </row>
    <row r="310" spans="1:3">
      <c r="A310" s="13">
        <v>44628</v>
      </c>
      <c r="B310">
        <v>7.6750000000000007</v>
      </c>
      <c r="C310">
        <v>606.505</v>
      </c>
    </row>
    <row r="311" spans="1:3">
      <c r="A311" s="13">
        <v>44629</v>
      </c>
      <c r="B311">
        <v>7.7164999999999999</v>
      </c>
      <c r="C311">
        <v>599.54399999999998</v>
      </c>
    </row>
    <row r="312" spans="1:3">
      <c r="A312" s="13">
        <v>44630</v>
      </c>
      <c r="B312">
        <v>7.6705000000000005</v>
      </c>
      <c r="C312">
        <v>591.36400000000003</v>
      </c>
    </row>
    <row r="313" spans="1:3">
      <c r="A313" s="13">
        <v>44631</v>
      </c>
      <c r="B313">
        <v>7.6219999999999999</v>
      </c>
      <c r="C313">
        <v>585.096</v>
      </c>
    </row>
    <row r="314" spans="1:3">
      <c r="A314" s="13">
        <v>44634</v>
      </c>
      <c r="B314">
        <v>7.4700000000000006</v>
      </c>
      <c r="C314">
        <v>555.34400000000005</v>
      </c>
    </row>
    <row r="315" spans="1:3">
      <c r="A315" s="13">
        <v>44635</v>
      </c>
      <c r="B315">
        <v>7.2930000000000001</v>
      </c>
      <c r="C315">
        <v>536.10599999999999</v>
      </c>
    </row>
    <row r="316" spans="1:3">
      <c r="A316" s="13">
        <v>44636</v>
      </c>
      <c r="B316">
        <v>6.8594999999999997</v>
      </c>
      <c r="C316">
        <v>485.68</v>
      </c>
    </row>
    <row r="317" spans="1:3">
      <c r="A317" s="13">
        <v>44637</v>
      </c>
      <c r="B317">
        <v>6.8294999999999995</v>
      </c>
      <c r="C317">
        <v>486.017</v>
      </c>
    </row>
    <row r="318" spans="1:3">
      <c r="A318" s="13">
        <v>44638</v>
      </c>
      <c r="B318">
        <v>6.8130000000000006</v>
      </c>
      <c r="C318">
        <v>485.22399999999999</v>
      </c>
    </row>
    <row r="319" spans="1:3">
      <c r="A319" s="13">
        <v>44641</v>
      </c>
      <c r="B319">
        <v>6.4314999999999998</v>
      </c>
      <c r="C319">
        <v>432.34199999999998</v>
      </c>
    </row>
    <row r="320" spans="1:3">
      <c r="A320" s="13">
        <v>44642</v>
      </c>
      <c r="B320">
        <v>6.4254999999999995</v>
      </c>
      <c r="C320">
        <v>424.31900000000002</v>
      </c>
    </row>
    <row r="321" spans="1:3">
      <c r="A321" s="13">
        <v>44643</v>
      </c>
      <c r="B321">
        <v>6.3919999999999995</v>
      </c>
      <c r="C321">
        <v>430.452</v>
      </c>
    </row>
    <row r="322" spans="1:3">
      <c r="A322" s="13">
        <v>44644</v>
      </c>
      <c r="B322">
        <v>6.4429999999999996</v>
      </c>
      <c r="C322">
        <v>426.72800000000001</v>
      </c>
    </row>
    <row r="323" spans="1:3">
      <c r="A323" s="13">
        <v>44645</v>
      </c>
      <c r="B323">
        <v>6.4474999999999998</v>
      </c>
      <c r="C323">
        <v>415.08100000000002</v>
      </c>
    </row>
    <row r="324" spans="1:3">
      <c r="A324" s="13">
        <v>44648</v>
      </c>
      <c r="B324">
        <v>6.601</v>
      </c>
      <c r="C324">
        <v>430.35399999999998</v>
      </c>
    </row>
    <row r="325" spans="1:3">
      <c r="A325" s="13">
        <v>44649</v>
      </c>
      <c r="B325">
        <v>6.5744999999999996</v>
      </c>
      <c r="C325">
        <v>434.78399999999999</v>
      </c>
    </row>
    <row r="326" spans="1:3">
      <c r="A326" s="13">
        <v>44650</v>
      </c>
      <c r="B326">
        <v>6.5839999999999996</v>
      </c>
      <c r="C326">
        <v>441.70600000000002</v>
      </c>
    </row>
    <row r="327" spans="1:3">
      <c r="A327" s="13">
        <v>44651</v>
      </c>
      <c r="B327">
        <v>6.5090000000000003</v>
      </c>
      <c r="C327">
        <v>434.529</v>
      </c>
    </row>
    <row r="328" spans="1:3">
      <c r="A328" s="13">
        <v>44652</v>
      </c>
      <c r="B328">
        <v>6.5359999999999996</v>
      </c>
      <c r="C328">
        <v>430.97699999999998</v>
      </c>
    </row>
    <row r="329" spans="1:3">
      <c r="A329" s="13">
        <v>44655</v>
      </c>
      <c r="B329">
        <v>6.5745000000000005</v>
      </c>
      <c r="C329">
        <v>435.98399999999998</v>
      </c>
    </row>
    <row r="330" spans="1:3">
      <c r="A330" s="13">
        <v>44656</v>
      </c>
      <c r="B330">
        <v>6.5734999999999992</v>
      </c>
      <c r="C330">
        <v>420.791</v>
      </c>
    </row>
    <row r="331" spans="1:3">
      <c r="A331" s="13">
        <v>44657</v>
      </c>
      <c r="B331">
        <v>6.6005000000000003</v>
      </c>
      <c r="C331">
        <v>420.89299999999997</v>
      </c>
    </row>
    <row r="332" spans="1:3">
      <c r="A332" s="13">
        <v>44658</v>
      </c>
      <c r="B332">
        <v>6.6065000000000005</v>
      </c>
      <c r="C332">
        <v>416.92099999999999</v>
      </c>
    </row>
    <row r="333" spans="1:3">
      <c r="A333" s="13">
        <v>44659</v>
      </c>
      <c r="B333">
        <v>6.6185</v>
      </c>
      <c r="C333">
        <v>411.85700000000003</v>
      </c>
    </row>
    <row r="334" spans="1:3">
      <c r="A334" s="13">
        <v>44662</v>
      </c>
      <c r="B334">
        <v>6.73</v>
      </c>
      <c r="C334">
        <v>416.07600000000002</v>
      </c>
    </row>
    <row r="335" spans="1:3">
      <c r="A335" s="13">
        <v>44663</v>
      </c>
      <c r="B335">
        <v>6.6745000000000001</v>
      </c>
      <c r="C335">
        <v>419.947</v>
      </c>
    </row>
    <row r="336" spans="1:3">
      <c r="A336" s="13">
        <v>44664</v>
      </c>
      <c r="B336">
        <v>6.6980000000000004</v>
      </c>
      <c r="C336">
        <v>425.01900000000001</v>
      </c>
    </row>
    <row r="337" spans="1:3">
      <c r="A337" s="13">
        <v>44665</v>
      </c>
      <c r="B337">
        <v>6.6795</v>
      </c>
      <c r="C337">
        <v>411.73</v>
      </c>
    </row>
    <row r="338" spans="1:3">
      <c r="A338" s="13">
        <v>44666</v>
      </c>
      <c r="B338">
        <v>6.6795</v>
      </c>
      <c r="C338">
        <v>411.73</v>
      </c>
    </row>
    <row r="339" spans="1:3">
      <c r="A339" s="13">
        <v>44669</v>
      </c>
      <c r="B339">
        <v>6.7289999999999992</v>
      </c>
      <c r="C339">
        <v>407.03899999999999</v>
      </c>
    </row>
    <row r="340" spans="1:3">
      <c r="A340" s="13">
        <v>44670</v>
      </c>
      <c r="B340">
        <v>6.851</v>
      </c>
      <c r="C340">
        <v>414.04199999999997</v>
      </c>
    </row>
    <row r="341" spans="1:3">
      <c r="A341" s="13">
        <v>44671</v>
      </c>
      <c r="B341">
        <v>6.806</v>
      </c>
      <c r="C341">
        <v>419.55200000000002</v>
      </c>
    </row>
    <row r="342" spans="1:3">
      <c r="A342" s="13">
        <v>44672</v>
      </c>
      <c r="B342">
        <v>6.867</v>
      </c>
      <c r="C342">
        <v>416.517</v>
      </c>
    </row>
    <row r="343" spans="1:3">
      <c r="A343" s="13">
        <v>44673</v>
      </c>
      <c r="B343">
        <v>6.9870000000000001</v>
      </c>
      <c r="C343">
        <v>430.99799999999999</v>
      </c>
    </row>
    <row r="344" spans="1:3">
      <c r="A344" s="13">
        <v>44676</v>
      </c>
      <c r="B344">
        <v>7.1014999999999997</v>
      </c>
      <c r="C344">
        <v>450.28100000000001</v>
      </c>
    </row>
    <row r="345" spans="1:3">
      <c r="A345" s="13">
        <v>44677</v>
      </c>
      <c r="B345">
        <v>7.1619999999999999</v>
      </c>
      <c r="C345">
        <v>466.23599999999999</v>
      </c>
    </row>
    <row r="346" spans="1:3">
      <c r="A346" s="13">
        <v>44678</v>
      </c>
      <c r="B346">
        <v>7.2305000000000001</v>
      </c>
      <c r="C346">
        <v>461.47199999999998</v>
      </c>
    </row>
    <row r="347" spans="1:3">
      <c r="A347" s="13">
        <v>44679</v>
      </c>
      <c r="B347">
        <v>7.2694999999999999</v>
      </c>
      <c r="C347">
        <v>463.69200000000001</v>
      </c>
    </row>
    <row r="348" spans="1:3">
      <c r="A348" s="13">
        <v>44680</v>
      </c>
      <c r="B348">
        <v>7.3090000000000002</v>
      </c>
      <c r="C348">
        <v>456.86399999999998</v>
      </c>
    </row>
    <row r="349" spans="1:3">
      <c r="A349" s="13">
        <v>44683</v>
      </c>
      <c r="B349">
        <v>7.2799999999999994</v>
      </c>
      <c r="C349">
        <v>449.303</v>
      </c>
    </row>
    <row r="350" spans="1:3">
      <c r="A350" s="13">
        <v>44684</v>
      </c>
      <c r="B350">
        <v>7.4239999999999995</v>
      </c>
      <c r="C350">
        <v>463.89</v>
      </c>
    </row>
    <row r="351" spans="1:3">
      <c r="A351" s="13">
        <v>44685</v>
      </c>
      <c r="B351">
        <v>7.3759999999999994</v>
      </c>
      <c r="C351">
        <v>464.67599999999999</v>
      </c>
    </row>
    <row r="352" spans="1:3">
      <c r="A352" s="13">
        <v>44686</v>
      </c>
      <c r="B352">
        <v>7.4384999999999994</v>
      </c>
      <c r="C352">
        <v>462.63099999999997</v>
      </c>
    </row>
    <row r="353" spans="1:3">
      <c r="A353" s="13">
        <v>44687</v>
      </c>
      <c r="B353">
        <v>7.492</v>
      </c>
      <c r="C353">
        <v>459.88299999999998</v>
      </c>
    </row>
    <row r="354" spans="1:3">
      <c r="A354" s="13">
        <v>44690</v>
      </c>
      <c r="B354">
        <v>7.6185</v>
      </c>
      <c r="C354">
        <v>484.839</v>
      </c>
    </row>
    <row r="355" spans="1:3">
      <c r="A355" s="13">
        <v>44691</v>
      </c>
      <c r="B355">
        <v>7.6585000000000001</v>
      </c>
      <c r="C355">
        <v>492.31</v>
      </c>
    </row>
    <row r="356" spans="1:3">
      <c r="A356" s="13">
        <v>44692</v>
      </c>
      <c r="B356">
        <v>7.6515000000000004</v>
      </c>
      <c r="C356">
        <v>495.95800000000003</v>
      </c>
    </row>
    <row r="357" spans="1:3">
      <c r="A357" s="13">
        <v>44693</v>
      </c>
      <c r="B357">
        <v>7.5425000000000004</v>
      </c>
      <c r="C357">
        <v>491.8</v>
      </c>
    </row>
    <row r="358" spans="1:3">
      <c r="A358" s="13">
        <v>44694</v>
      </c>
      <c r="B358">
        <v>7.5660000000000007</v>
      </c>
      <c r="C358">
        <v>489.21600000000001</v>
      </c>
    </row>
    <row r="359" spans="1:3">
      <c r="A359" s="13">
        <v>44697</v>
      </c>
      <c r="B359">
        <v>7.5600000000000005</v>
      </c>
      <c r="C359">
        <v>493.572</v>
      </c>
    </row>
    <row r="360" spans="1:3">
      <c r="A360" s="13">
        <v>44698</v>
      </c>
      <c r="B360">
        <v>7.5940000000000003</v>
      </c>
      <c r="C360">
        <v>485.43299999999999</v>
      </c>
    </row>
    <row r="361" spans="1:3">
      <c r="A361" s="13">
        <v>44699</v>
      </c>
      <c r="B361">
        <v>7.6154999999999999</v>
      </c>
      <c r="C361">
        <v>496.56700000000001</v>
      </c>
    </row>
    <row r="362" spans="1:3">
      <c r="A362" s="13">
        <v>44700</v>
      </c>
      <c r="B362">
        <v>7.6345000000000001</v>
      </c>
      <c r="C362">
        <v>503.54</v>
      </c>
    </row>
    <row r="363" spans="1:3">
      <c r="A363" s="13">
        <v>44701</v>
      </c>
      <c r="B363">
        <v>7.5785</v>
      </c>
      <c r="C363">
        <v>503.91699999999997</v>
      </c>
    </row>
    <row r="364" spans="1:3">
      <c r="A364" s="13">
        <v>44704</v>
      </c>
      <c r="B364">
        <v>7.6340000000000003</v>
      </c>
      <c r="C364">
        <v>503.22</v>
      </c>
    </row>
    <row r="365" spans="1:3">
      <c r="A365" s="13">
        <v>44705</v>
      </c>
      <c r="B365">
        <v>7.5779999999999994</v>
      </c>
      <c r="C365">
        <v>508.38200000000001</v>
      </c>
    </row>
    <row r="366" spans="1:3">
      <c r="A366" s="13">
        <v>44706</v>
      </c>
      <c r="B366">
        <v>7.6159999999999997</v>
      </c>
      <c r="C366">
        <v>512.29899999999998</v>
      </c>
    </row>
    <row r="367" spans="1:3">
      <c r="A367" s="13">
        <v>44707</v>
      </c>
      <c r="B367">
        <v>7.6535000000000002</v>
      </c>
      <c r="C367">
        <v>515.28899999999999</v>
      </c>
    </row>
    <row r="368" spans="1:3">
      <c r="A368" s="13">
        <v>44708</v>
      </c>
      <c r="B368">
        <v>7.6609999999999996</v>
      </c>
      <c r="C368">
        <v>515.798</v>
      </c>
    </row>
    <row r="369" spans="1:3">
      <c r="A369" s="13">
        <v>44711</v>
      </c>
      <c r="B369">
        <v>7.6609999999999996</v>
      </c>
      <c r="C369">
        <v>515.798</v>
      </c>
    </row>
    <row r="370" spans="1:3">
      <c r="A370" s="13">
        <v>44712</v>
      </c>
      <c r="B370">
        <v>7.6680000000000001</v>
      </c>
      <c r="C370">
        <v>506.57900000000001</v>
      </c>
    </row>
    <row r="371" spans="1:3">
      <c r="A371" s="13">
        <v>44713</v>
      </c>
      <c r="B371">
        <v>7.6745000000000001</v>
      </c>
      <c r="C371">
        <v>500.48099999999999</v>
      </c>
    </row>
    <row r="372" spans="1:3">
      <c r="A372" s="13">
        <v>44714</v>
      </c>
      <c r="B372">
        <v>7.6449999999999996</v>
      </c>
      <c r="C372">
        <v>496.798</v>
      </c>
    </row>
    <row r="373" spans="1:3">
      <c r="A373" s="13">
        <v>44715</v>
      </c>
      <c r="B373">
        <v>7.6555</v>
      </c>
      <c r="C373">
        <v>495.077</v>
      </c>
    </row>
    <row r="374" spans="1:3">
      <c r="A374" s="13">
        <v>44718</v>
      </c>
      <c r="B374">
        <v>7.6914999999999996</v>
      </c>
      <c r="C374">
        <v>487.68099999999998</v>
      </c>
    </row>
    <row r="375" spans="1:3">
      <c r="A375" s="13">
        <v>44719</v>
      </c>
      <c r="B375">
        <v>7.6609999999999996</v>
      </c>
      <c r="C375">
        <v>490.98599999999999</v>
      </c>
    </row>
    <row r="376" spans="1:3">
      <c r="A376" s="13">
        <v>44720</v>
      </c>
      <c r="B376">
        <v>7.6909999999999998</v>
      </c>
      <c r="C376">
        <v>490.12900000000002</v>
      </c>
    </row>
    <row r="377" spans="1:3">
      <c r="A377" s="13">
        <v>44721</v>
      </c>
      <c r="B377">
        <v>7.6944999999999997</v>
      </c>
      <c r="C377">
        <v>487.90800000000002</v>
      </c>
    </row>
    <row r="378" spans="1:3">
      <c r="A378" s="13">
        <v>44722</v>
      </c>
      <c r="B378">
        <v>7.8134999999999994</v>
      </c>
      <c r="C378">
        <v>485.39299999999997</v>
      </c>
    </row>
    <row r="379" spans="1:3">
      <c r="A379" s="13">
        <v>44725</v>
      </c>
      <c r="B379">
        <v>8.0794999999999995</v>
      </c>
      <c r="C379">
        <v>489.56700000000001</v>
      </c>
    </row>
    <row r="380" spans="1:3">
      <c r="A380" s="13">
        <v>44726</v>
      </c>
      <c r="B380">
        <v>8.1790000000000003</v>
      </c>
      <c r="C380">
        <v>489.06700000000001</v>
      </c>
    </row>
    <row r="381" spans="1:3">
      <c r="A381" s="13">
        <v>44727</v>
      </c>
      <c r="B381">
        <v>8.1329999999999991</v>
      </c>
      <c r="C381">
        <v>505.791</v>
      </c>
    </row>
    <row r="382" spans="1:3">
      <c r="A382" s="13">
        <v>44728</v>
      </c>
      <c r="B382">
        <v>8.307500000000001</v>
      </c>
      <c r="C382">
        <v>532.87900000000002</v>
      </c>
    </row>
    <row r="383" spans="1:3">
      <c r="A383" s="13">
        <v>44729</v>
      </c>
      <c r="B383">
        <v>8.3879999999999999</v>
      </c>
      <c r="C383">
        <v>535.45799999999997</v>
      </c>
    </row>
    <row r="384" spans="1:3">
      <c r="A384" s="13">
        <v>44732</v>
      </c>
      <c r="B384">
        <v>8.3879999999999999</v>
      </c>
      <c r="C384">
        <v>535.45799999999997</v>
      </c>
    </row>
    <row r="385" spans="1:3">
      <c r="A385" s="13">
        <v>44733</v>
      </c>
      <c r="B385">
        <v>8.4535</v>
      </c>
      <c r="C385">
        <v>537.78399999999999</v>
      </c>
    </row>
    <row r="386" spans="1:3">
      <c r="A386" s="13">
        <v>44734</v>
      </c>
      <c r="B386">
        <v>8.4555000000000007</v>
      </c>
      <c r="C386">
        <v>550.64700000000005</v>
      </c>
    </row>
    <row r="387" spans="1:3">
      <c r="A387" s="13">
        <v>44735</v>
      </c>
      <c r="B387">
        <v>8.5285000000000011</v>
      </c>
      <c r="C387">
        <v>565.99199999999996</v>
      </c>
    </row>
    <row r="388" spans="1:3">
      <c r="A388" s="13">
        <v>44736</v>
      </c>
      <c r="B388">
        <v>8.5640000000000001</v>
      </c>
      <c r="C388">
        <v>564.71299999999997</v>
      </c>
    </row>
    <row r="389" spans="1:3">
      <c r="A389" s="13">
        <v>44739</v>
      </c>
      <c r="B389">
        <v>8.5020000000000007</v>
      </c>
      <c r="C389">
        <v>552.23299999999995</v>
      </c>
    </row>
    <row r="390" spans="1:3">
      <c r="A390" s="13">
        <v>44740</v>
      </c>
      <c r="B390">
        <v>8.57</v>
      </c>
      <c r="C390">
        <v>561.46699999999998</v>
      </c>
    </row>
    <row r="391" spans="1:3">
      <c r="A391" s="13">
        <v>44741</v>
      </c>
      <c r="B391">
        <v>8.6905000000000001</v>
      </c>
      <c r="C391">
        <v>581.54499999999996</v>
      </c>
    </row>
    <row r="392" spans="1:3">
      <c r="A392" s="13">
        <v>44742</v>
      </c>
      <c r="B392">
        <v>8.7430000000000003</v>
      </c>
      <c r="C392">
        <v>596.13199999999995</v>
      </c>
    </row>
    <row r="393" spans="1:3">
      <c r="A393" s="13">
        <v>44743</v>
      </c>
      <c r="B393">
        <v>8.7504999999999988</v>
      </c>
      <c r="C393">
        <v>611.72199999999998</v>
      </c>
    </row>
    <row r="394" spans="1:3">
      <c r="A394" s="13">
        <v>44746</v>
      </c>
      <c r="B394">
        <v>8.7504999999999988</v>
      </c>
      <c r="C394">
        <v>611.72199999999998</v>
      </c>
    </row>
    <row r="395" spans="1:3">
      <c r="A395" s="13">
        <v>44747</v>
      </c>
      <c r="B395">
        <v>8.7955000000000005</v>
      </c>
      <c r="C395">
        <v>623.10599999999999</v>
      </c>
    </row>
    <row r="396" spans="1:3">
      <c r="A396" s="13">
        <v>44748</v>
      </c>
      <c r="B396">
        <v>8.8254999999999999</v>
      </c>
      <c r="C396">
        <v>611.36500000000001</v>
      </c>
    </row>
    <row r="397" spans="1:3">
      <c r="A397" s="13">
        <v>44749</v>
      </c>
      <c r="B397">
        <v>8.8309999999999995</v>
      </c>
      <c r="C397">
        <v>605.43100000000004</v>
      </c>
    </row>
    <row r="398" spans="1:3">
      <c r="A398" s="13">
        <v>44750</v>
      </c>
      <c r="B398">
        <v>8.9454999999999991</v>
      </c>
      <c r="C398">
        <v>607.79700000000003</v>
      </c>
    </row>
    <row r="399" spans="1:3">
      <c r="A399" s="13">
        <v>44753</v>
      </c>
      <c r="B399">
        <v>8.9269999999999996</v>
      </c>
      <c r="C399">
        <v>615.14099999999996</v>
      </c>
    </row>
    <row r="400" spans="1:3">
      <c r="A400" s="13">
        <v>44754</v>
      </c>
      <c r="B400">
        <v>9.0280000000000005</v>
      </c>
      <c r="C400">
        <v>628.947</v>
      </c>
    </row>
    <row r="401" spans="1:3">
      <c r="A401" s="13">
        <v>44755</v>
      </c>
      <c r="B401">
        <v>9.0965000000000007</v>
      </c>
      <c r="C401">
        <v>637.94600000000003</v>
      </c>
    </row>
    <row r="402" spans="1:3">
      <c r="A402" s="13">
        <v>44756</v>
      </c>
      <c r="B402">
        <v>9.1870000000000012</v>
      </c>
      <c r="C402">
        <v>643.94200000000001</v>
      </c>
    </row>
    <row r="403" spans="1:3">
      <c r="A403" s="13">
        <v>44757</v>
      </c>
      <c r="B403">
        <v>9.120000000000001</v>
      </c>
      <c r="C403">
        <v>641.87599999999998</v>
      </c>
    </row>
    <row r="404" spans="1:3">
      <c r="A404" s="13">
        <v>44760</v>
      </c>
      <c r="B404">
        <v>9.1219999999999999</v>
      </c>
      <c r="C404">
        <v>635.899</v>
      </c>
    </row>
    <row r="405" spans="1:3">
      <c r="A405" s="13">
        <v>44761</v>
      </c>
      <c r="B405">
        <v>9.1905000000000001</v>
      </c>
      <c r="C405">
        <v>638.78800000000001</v>
      </c>
    </row>
    <row r="406" spans="1:3">
      <c r="A406" s="13">
        <v>44762</v>
      </c>
      <c r="B406">
        <v>9.1095000000000006</v>
      </c>
      <c r="C406">
        <v>629.38599999999997</v>
      </c>
    </row>
    <row r="407" spans="1:3">
      <c r="A407" s="13">
        <v>44763</v>
      </c>
      <c r="B407">
        <v>9.1155000000000008</v>
      </c>
      <c r="C407">
        <v>646.49199999999996</v>
      </c>
    </row>
    <row r="408" spans="1:3">
      <c r="A408" s="13">
        <v>44764</v>
      </c>
      <c r="B408">
        <v>8.9774999999999991</v>
      </c>
      <c r="C408">
        <v>646.20600000000002</v>
      </c>
    </row>
    <row r="409" spans="1:3">
      <c r="A409" s="13">
        <v>44767</v>
      </c>
      <c r="B409">
        <v>8.8689999999999998</v>
      </c>
      <c r="C409">
        <v>630.68100000000004</v>
      </c>
    </row>
    <row r="410" spans="1:3">
      <c r="A410" s="13">
        <v>44768</v>
      </c>
      <c r="B410">
        <v>8.8505000000000003</v>
      </c>
      <c r="C410">
        <v>626.71299999999997</v>
      </c>
    </row>
    <row r="411" spans="1:3">
      <c r="A411" s="13">
        <v>44769</v>
      </c>
      <c r="B411">
        <v>8.849499999999999</v>
      </c>
      <c r="C411">
        <v>630.07100000000003</v>
      </c>
    </row>
    <row r="412" spans="1:3">
      <c r="A412" s="13">
        <v>44770</v>
      </c>
      <c r="B412">
        <v>8.6724999999999994</v>
      </c>
      <c r="C412">
        <v>625.01</v>
      </c>
    </row>
    <row r="413" spans="1:3">
      <c r="A413" s="13">
        <v>44771</v>
      </c>
      <c r="B413">
        <v>8.7040000000000006</v>
      </c>
      <c r="C413">
        <v>630.90200000000004</v>
      </c>
    </row>
    <row r="414" spans="1:3">
      <c r="A414" s="13">
        <v>44774</v>
      </c>
      <c r="B414">
        <v>8.6189999999999998</v>
      </c>
      <c r="C414">
        <v>628.95000000000005</v>
      </c>
    </row>
    <row r="415" spans="1:3">
      <c r="A415" s="13">
        <v>44775</v>
      </c>
      <c r="B415">
        <v>8.6909999999999989</v>
      </c>
      <c r="C415">
        <v>615.32100000000003</v>
      </c>
    </row>
    <row r="416" spans="1:3">
      <c r="A416" s="13">
        <v>44776</v>
      </c>
      <c r="B416">
        <v>8.6084999999999994</v>
      </c>
      <c r="C416">
        <v>610.64700000000005</v>
      </c>
    </row>
    <row r="417" spans="1:3">
      <c r="A417" s="13">
        <v>44777</v>
      </c>
      <c r="B417">
        <v>8.5449999999999999</v>
      </c>
      <c r="C417">
        <v>606.89800000000002</v>
      </c>
    </row>
    <row r="418" spans="1:3">
      <c r="A418" s="13">
        <v>44778</v>
      </c>
      <c r="B418">
        <v>8.6499999999999986</v>
      </c>
      <c r="C418">
        <v>602.9</v>
      </c>
    </row>
    <row r="419" spans="1:3">
      <c r="A419" s="13">
        <v>44781</v>
      </c>
      <c r="B419">
        <v>8.593</v>
      </c>
      <c r="C419">
        <v>603.827</v>
      </c>
    </row>
    <row r="420" spans="1:3">
      <c r="A420" s="13">
        <v>44782</v>
      </c>
      <c r="B420">
        <v>8.597999999999999</v>
      </c>
      <c r="C420">
        <v>601.19100000000003</v>
      </c>
    </row>
    <row r="421" spans="1:3">
      <c r="A421" s="13">
        <v>44783</v>
      </c>
      <c r="B421">
        <v>8.6050000000000004</v>
      </c>
      <c r="C421">
        <v>603.41200000000003</v>
      </c>
    </row>
    <row r="422" spans="1:3">
      <c r="A422" s="13">
        <v>44784</v>
      </c>
      <c r="B422">
        <v>8.4595000000000002</v>
      </c>
      <c r="C422">
        <v>579.33600000000001</v>
      </c>
    </row>
    <row r="423" spans="1:3">
      <c r="A423" s="13">
        <v>44785</v>
      </c>
      <c r="B423">
        <v>8.2675000000000001</v>
      </c>
      <c r="C423">
        <v>564.81899999999996</v>
      </c>
    </row>
    <row r="424" spans="1:3">
      <c r="A424" s="13">
        <v>44788</v>
      </c>
      <c r="B424">
        <v>8.3309999999999995</v>
      </c>
      <c r="C424">
        <v>577.28700000000003</v>
      </c>
    </row>
    <row r="425" spans="1:3">
      <c r="A425" s="13">
        <v>44789</v>
      </c>
      <c r="B425">
        <v>8.3045000000000009</v>
      </c>
      <c r="C425">
        <v>571.62599999999998</v>
      </c>
    </row>
    <row r="426" spans="1:3">
      <c r="A426" s="13">
        <v>44790</v>
      </c>
      <c r="B426">
        <v>8.3550000000000004</v>
      </c>
      <c r="C426">
        <v>565.73699999999997</v>
      </c>
    </row>
    <row r="427" spans="1:3">
      <c r="A427" s="13">
        <v>44791</v>
      </c>
      <c r="B427">
        <v>8.327</v>
      </c>
      <c r="C427">
        <v>565.48</v>
      </c>
    </row>
    <row r="428" spans="1:3">
      <c r="A428" s="13">
        <v>44792</v>
      </c>
      <c r="B428">
        <v>8.375</v>
      </c>
      <c r="C428">
        <v>561.71</v>
      </c>
    </row>
    <row r="429" spans="1:3">
      <c r="A429" s="13">
        <v>44795</v>
      </c>
      <c r="B429">
        <v>8.43</v>
      </c>
      <c r="C429">
        <v>560.97199999999998</v>
      </c>
    </row>
    <row r="430" spans="1:3">
      <c r="A430" s="13">
        <v>44796</v>
      </c>
      <c r="B430">
        <v>8.4489999999999998</v>
      </c>
      <c r="C430">
        <v>559.61900000000003</v>
      </c>
    </row>
    <row r="431" spans="1:3">
      <c r="A431" s="13">
        <v>44797</v>
      </c>
      <c r="B431">
        <v>8.4220000000000006</v>
      </c>
      <c r="C431">
        <v>550.6</v>
      </c>
    </row>
    <row r="432" spans="1:3">
      <c r="A432" s="13">
        <v>44798</v>
      </c>
      <c r="B432">
        <v>8.375</v>
      </c>
      <c r="C432">
        <v>552.59699999999998</v>
      </c>
    </row>
    <row r="433" spans="1:3">
      <c r="A433" s="13">
        <v>44799</v>
      </c>
      <c r="B433">
        <v>8.3979999999999997</v>
      </c>
      <c r="C433">
        <v>551.03399999999999</v>
      </c>
    </row>
    <row r="434" spans="1:3">
      <c r="A434" s="13">
        <v>44802</v>
      </c>
      <c r="B434">
        <v>8.3664999999999985</v>
      </c>
      <c r="C434">
        <v>541.553</v>
      </c>
    </row>
    <row r="435" spans="1:3">
      <c r="A435" s="13">
        <v>44803</v>
      </c>
      <c r="B435">
        <v>8.4390000000000001</v>
      </c>
      <c r="C435">
        <v>547.93200000000002</v>
      </c>
    </row>
    <row r="436" spans="1:3">
      <c r="A436" s="13">
        <v>44804</v>
      </c>
      <c r="B436">
        <v>8.4740000000000002</v>
      </c>
      <c r="C436">
        <v>543.07000000000005</v>
      </c>
    </row>
    <row r="437" spans="1:3">
      <c r="A437" s="13">
        <v>44805</v>
      </c>
      <c r="B437">
        <v>8.484</v>
      </c>
      <c r="C437">
        <v>538.06700000000001</v>
      </c>
    </row>
    <row r="438" spans="1:3">
      <c r="A438" s="13">
        <v>44806</v>
      </c>
      <c r="B438">
        <v>8.4504999999999999</v>
      </c>
      <c r="C438">
        <v>543.12199999999996</v>
      </c>
    </row>
    <row r="439" spans="1:3">
      <c r="A439" s="13">
        <v>44809</v>
      </c>
      <c r="B439">
        <v>8.4504999999999999</v>
      </c>
      <c r="C439">
        <v>543.12199999999996</v>
      </c>
    </row>
    <row r="440" spans="1:3">
      <c r="A440" s="13">
        <v>44810</v>
      </c>
      <c r="B440">
        <v>8.3264999999999993</v>
      </c>
      <c r="C440">
        <v>515.71799999999996</v>
      </c>
    </row>
    <row r="441" spans="1:3">
      <c r="A441" s="13">
        <v>44811</v>
      </c>
      <c r="B441">
        <v>8.3234999999999992</v>
      </c>
      <c r="C441">
        <v>524.40599999999995</v>
      </c>
    </row>
    <row r="442" spans="1:3">
      <c r="A442" s="13">
        <v>44812</v>
      </c>
      <c r="B442">
        <v>8.3180000000000014</v>
      </c>
      <c r="C442">
        <v>518.26499999999999</v>
      </c>
    </row>
    <row r="443" spans="1:3">
      <c r="A443" s="13">
        <v>44813</v>
      </c>
      <c r="B443">
        <v>8.1304999999999996</v>
      </c>
      <c r="C443">
        <v>499.113</v>
      </c>
    </row>
    <row r="444" spans="1:3">
      <c r="A444" s="13">
        <v>44816</v>
      </c>
      <c r="B444">
        <v>8.1140000000000008</v>
      </c>
      <c r="C444">
        <v>494.46499999999997</v>
      </c>
    </row>
    <row r="445" spans="1:3">
      <c r="A445" s="13">
        <v>44817</v>
      </c>
      <c r="B445">
        <v>8.4574999999999996</v>
      </c>
      <c r="C445">
        <v>520.21199999999999</v>
      </c>
    </row>
    <row r="446" spans="1:3">
      <c r="A446" s="13">
        <v>44818</v>
      </c>
      <c r="B446">
        <v>8.7910000000000004</v>
      </c>
      <c r="C446">
        <v>552.00099999999998</v>
      </c>
    </row>
    <row r="447" spans="1:3">
      <c r="A447" s="13">
        <v>44819</v>
      </c>
      <c r="B447">
        <v>8.7889999999999997</v>
      </c>
      <c r="C447">
        <v>545.86699999999996</v>
      </c>
    </row>
    <row r="448" spans="1:3">
      <c r="A448" s="13">
        <v>44820</v>
      </c>
      <c r="B448">
        <v>8.8120000000000012</v>
      </c>
      <c r="C448">
        <v>549.69899999999996</v>
      </c>
    </row>
    <row r="449" spans="1:3">
      <c r="A449" s="13">
        <v>44823</v>
      </c>
      <c r="B449">
        <v>8.8754999999999988</v>
      </c>
      <c r="C449">
        <v>551.29600000000005</v>
      </c>
    </row>
    <row r="450" spans="1:3">
      <c r="A450" s="13">
        <v>44824</v>
      </c>
      <c r="B450">
        <v>8.8410000000000011</v>
      </c>
      <c r="C450">
        <v>540.98699999999997</v>
      </c>
    </row>
    <row r="451" spans="1:3">
      <c r="A451" s="13">
        <v>44825</v>
      </c>
      <c r="B451">
        <v>8.8260000000000005</v>
      </c>
      <c r="C451">
        <v>540.25300000000004</v>
      </c>
    </row>
    <row r="452" spans="1:3">
      <c r="A452" s="13">
        <v>44826</v>
      </c>
      <c r="B452">
        <v>8.9439999999999991</v>
      </c>
      <c r="C452">
        <v>535.24800000000005</v>
      </c>
    </row>
    <row r="453" spans="1:3">
      <c r="A453" s="13">
        <v>44827</v>
      </c>
      <c r="B453">
        <v>8.9420000000000002</v>
      </c>
      <c r="C453">
        <v>535.34500000000003</v>
      </c>
    </row>
    <row r="454" spans="1:3">
      <c r="A454" s="13">
        <v>44830</v>
      </c>
      <c r="B454">
        <v>9.1639999999999997</v>
      </c>
      <c r="C454">
        <v>536.851</v>
      </c>
    </row>
    <row r="455" spans="1:3">
      <c r="A455" s="13">
        <v>44831</v>
      </c>
      <c r="B455">
        <v>9.2729999999999997</v>
      </c>
      <c r="C455">
        <v>550.78300000000002</v>
      </c>
    </row>
    <row r="456" spans="1:3">
      <c r="A456" s="13">
        <v>44832</v>
      </c>
      <c r="B456">
        <v>9.4969999999999999</v>
      </c>
      <c r="C456">
        <v>591.30200000000002</v>
      </c>
    </row>
    <row r="457" spans="1:3">
      <c r="A457" s="13">
        <v>44833</v>
      </c>
      <c r="B457">
        <v>9.5764999999999993</v>
      </c>
      <c r="C457">
        <v>591.29899999999998</v>
      </c>
    </row>
    <row r="458" spans="1:3">
      <c r="A458" s="13">
        <v>44834</v>
      </c>
      <c r="B458">
        <v>9.5820000000000007</v>
      </c>
      <c r="C458">
        <v>586.48800000000006</v>
      </c>
    </row>
    <row r="459" spans="1:3">
      <c r="A459" s="13">
        <v>44837</v>
      </c>
      <c r="B459">
        <v>9.657</v>
      </c>
      <c r="C459">
        <v>615.202</v>
      </c>
    </row>
    <row r="460" spans="1:3">
      <c r="A460" s="13">
        <v>44838</v>
      </c>
      <c r="B460">
        <v>9.5100000000000016</v>
      </c>
      <c r="C460">
        <v>604.97900000000004</v>
      </c>
    </row>
    <row r="461" spans="1:3">
      <c r="A461" s="13">
        <v>44839</v>
      </c>
      <c r="B461">
        <v>9.599499999999999</v>
      </c>
      <c r="C461">
        <v>599.25099999999998</v>
      </c>
    </row>
    <row r="462" spans="1:3">
      <c r="A462" s="13">
        <v>44840</v>
      </c>
      <c r="B462">
        <v>9.535499999999999</v>
      </c>
      <c r="C462">
        <v>585.57100000000003</v>
      </c>
    </row>
    <row r="463" spans="1:3">
      <c r="A463" s="13">
        <v>44841</v>
      </c>
      <c r="B463">
        <v>9.5614999999999988</v>
      </c>
      <c r="C463">
        <v>582.17200000000003</v>
      </c>
    </row>
    <row r="464" spans="1:3">
      <c r="A464" s="13">
        <v>44844</v>
      </c>
      <c r="B464">
        <v>9.5614999999999988</v>
      </c>
      <c r="C464">
        <v>582.17200000000003</v>
      </c>
    </row>
    <row r="465" spans="1:3">
      <c r="A465" s="13">
        <v>44845</v>
      </c>
      <c r="B465">
        <v>9.6440000000000001</v>
      </c>
      <c r="C465">
        <v>585.774</v>
      </c>
    </row>
    <row r="466" spans="1:3">
      <c r="A466" s="13">
        <v>44846</v>
      </c>
      <c r="B466">
        <v>9.6</v>
      </c>
      <c r="C466">
        <v>585.91899999999998</v>
      </c>
    </row>
    <row r="467" spans="1:3">
      <c r="A467" s="13">
        <v>44847</v>
      </c>
      <c r="B467">
        <v>9.5990000000000002</v>
      </c>
      <c r="C467">
        <v>581.9</v>
      </c>
    </row>
    <row r="468" spans="1:3">
      <c r="A468" s="13">
        <v>44848</v>
      </c>
      <c r="B468">
        <v>9.6135000000000002</v>
      </c>
      <c r="C468">
        <v>576.28899999999999</v>
      </c>
    </row>
    <row r="469" spans="1:3">
      <c r="A469" s="13">
        <v>44851</v>
      </c>
      <c r="B469">
        <v>9.6425000000000001</v>
      </c>
      <c r="C469">
        <v>581.89300000000003</v>
      </c>
    </row>
    <row r="470" spans="1:3">
      <c r="A470" s="13">
        <v>44852</v>
      </c>
      <c r="B470">
        <v>9.557500000000001</v>
      </c>
      <c r="C470">
        <v>574.15</v>
      </c>
    </row>
    <row r="471" spans="1:3">
      <c r="A471" s="13">
        <v>44853</v>
      </c>
      <c r="B471">
        <v>9.6404999999999994</v>
      </c>
      <c r="C471">
        <v>568.471</v>
      </c>
    </row>
    <row r="472" spans="1:3">
      <c r="A472" s="13">
        <v>44854</v>
      </c>
      <c r="B472">
        <v>9.6050000000000004</v>
      </c>
      <c r="C472">
        <v>553.78599999999994</v>
      </c>
    </row>
    <row r="473" spans="1:3">
      <c r="A473" s="13">
        <v>44855</v>
      </c>
      <c r="B473">
        <v>9.6005000000000003</v>
      </c>
      <c r="C473">
        <v>560.678</v>
      </c>
    </row>
    <row r="474" spans="1:3">
      <c r="A474" s="13">
        <v>44858</v>
      </c>
      <c r="B474">
        <v>9.5820000000000007</v>
      </c>
      <c r="C474">
        <v>556.06700000000001</v>
      </c>
    </row>
    <row r="475" spans="1:3">
      <c r="A475" s="13">
        <v>44859</v>
      </c>
      <c r="B475">
        <v>9.5025000000000013</v>
      </c>
      <c r="C475">
        <v>558.99699999999996</v>
      </c>
    </row>
    <row r="476" spans="1:3">
      <c r="A476" s="13">
        <v>44860</v>
      </c>
      <c r="B476">
        <v>9.4385000000000012</v>
      </c>
      <c r="C476">
        <v>562.553</v>
      </c>
    </row>
    <row r="477" spans="1:3">
      <c r="A477" s="13">
        <v>44861</v>
      </c>
      <c r="B477">
        <v>9.4845000000000006</v>
      </c>
      <c r="C477">
        <v>577.07600000000002</v>
      </c>
    </row>
    <row r="478" spans="1:3">
      <c r="A478" s="13">
        <v>44862</v>
      </c>
      <c r="B478">
        <v>9.4654999999999987</v>
      </c>
      <c r="C478">
        <v>562.56799999999998</v>
      </c>
    </row>
    <row r="479" spans="1:3">
      <c r="A479" s="13">
        <v>44865</v>
      </c>
      <c r="B479">
        <v>9.3999999999999986</v>
      </c>
      <c r="C479">
        <v>551.60199999999998</v>
      </c>
    </row>
    <row r="480" spans="1:3">
      <c r="A480" s="13">
        <v>44866</v>
      </c>
      <c r="B480">
        <v>9.4175000000000004</v>
      </c>
      <c r="C480">
        <v>550.15499999999997</v>
      </c>
    </row>
    <row r="481" spans="1:3">
      <c r="A481" s="13">
        <v>44867</v>
      </c>
      <c r="B481">
        <v>9.3790000000000013</v>
      </c>
      <c r="C481">
        <v>540.52099999999996</v>
      </c>
    </row>
    <row r="482" spans="1:3">
      <c r="A482" s="13">
        <v>44868</v>
      </c>
      <c r="B482">
        <v>9.4139999999999997</v>
      </c>
      <c r="C482">
        <v>539.78200000000004</v>
      </c>
    </row>
    <row r="483" spans="1:3">
      <c r="A483" s="13">
        <v>44869</v>
      </c>
      <c r="B483">
        <v>9.4269999999999996</v>
      </c>
      <c r="C483">
        <v>542.80399999999997</v>
      </c>
    </row>
    <row r="484" spans="1:3">
      <c r="A484" s="13">
        <v>44872</v>
      </c>
      <c r="B484">
        <v>9.3689999999999998</v>
      </c>
      <c r="C484">
        <v>534.02200000000005</v>
      </c>
    </row>
    <row r="485" spans="1:3">
      <c r="A485" s="13">
        <v>44873</v>
      </c>
      <c r="B485">
        <v>9.3109999999999999</v>
      </c>
      <c r="C485">
        <v>537.95000000000005</v>
      </c>
    </row>
    <row r="486" spans="1:3">
      <c r="A486" s="13">
        <v>44874</v>
      </c>
      <c r="B486">
        <v>9.2085000000000008</v>
      </c>
      <c r="C486">
        <v>533.18700000000001</v>
      </c>
    </row>
    <row r="487" spans="1:3">
      <c r="A487" s="13">
        <v>44875</v>
      </c>
      <c r="B487">
        <v>8.7720000000000002</v>
      </c>
      <c r="C487">
        <v>518.87699999999995</v>
      </c>
    </row>
    <row r="488" spans="1:3">
      <c r="A488" s="13">
        <v>44876</v>
      </c>
      <c r="B488">
        <v>8.7720000000000002</v>
      </c>
      <c r="C488">
        <v>518.87699999999995</v>
      </c>
    </row>
    <row r="489" spans="1:3">
      <c r="A489" s="13">
        <v>44879</v>
      </c>
      <c r="B489">
        <v>7.9934999999999992</v>
      </c>
      <c r="C489">
        <v>448.43099999999998</v>
      </c>
    </row>
    <row r="490" spans="1:3">
      <c r="A490" s="13">
        <v>44880</v>
      </c>
      <c r="B490">
        <v>7.8685</v>
      </c>
      <c r="C490">
        <v>434.45800000000003</v>
      </c>
    </row>
    <row r="491" spans="1:3">
      <c r="A491" s="13">
        <v>44881</v>
      </c>
      <c r="B491">
        <v>7.8454999999999995</v>
      </c>
      <c r="C491">
        <v>439.81200000000001</v>
      </c>
    </row>
    <row r="492" spans="1:3">
      <c r="A492" s="13">
        <v>44882</v>
      </c>
      <c r="B492">
        <v>7.9414999999999996</v>
      </c>
      <c r="C492">
        <v>439.54500000000002</v>
      </c>
    </row>
    <row r="493" spans="1:3">
      <c r="A493" s="13">
        <v>44883</v>
      </c>
      <c r="B493">
        <v>7.9804999999999993</v>
      </c>
      <c r="C493">
        <v>435.5</v>
      </c>
    </row>
    <row r="494" spans="1:3">
      <c r="A494" s="13">
        <v>44886</v>
      </c>
      <c r="B494">
        <v>7.9815000000000005</v>
      </c>
      <c r="C494">
        <v>433.959</v>
      </c>
    </row>
    <row r="495" spans="1:3">
      <c r="A495" s="13">
        <v>44887</v>
      </c>
      <c r="B495">
        <v>7.9314999999999998</v>
      </c>
      <c r="C495">
        <v>437.56599999999997</v>
      </c>
    </row>
    <row r="496" spans="1:3">
      <c r="A496" s="13">
        <v>44888</v>
      </c>
      <c r="B496">
        <v>7.8494999999999999</v>
      </c>
      <c r="C496">
        <v>435.226</v>
      </c>
    </row>
    <row r="497" spans="1:3">
      <c r="A497" s="13">
        <v>44889</v>
      </c>
      <c r="B497">
        <v>7.8494999999999999</v>
      </c>
      <c r="C497">
        <v>435.226</v>
      </c>
    </row>
    <row r="498" spans="1:3">
      <c r="A498" s="13">
        <v>44890</v>
      </c>
      <c r="B498">
        <v>7.8574999999999999</v>
      </c>
      <c r="C498">
        <v>437.79700000000003</v>
      </c>
    </row>
    <row r="499" spans="1:3">
      <c r="A499" s="13">
        <v>44893</v>
      </c>
      <c r="B499">
        <v>7.8719999999999999</v>
      </c>
      <c r="C499">
        <v>429.65100000000001</v>
      </c>
    </row>
    <row r="500" spans="1:3">
      <c r="A500" s="13">
        <v>44894</v>
      </c>
      <c r="B500">
        <v>7.7460000000000004</v>
      </c>
      <c r="C500">
        <v>421.72300000000001</v>
      </c>
    </row>
    <row r="501" spans="1:3">
      <c r="A501" s="13">
        <v>44895</v>
      </c>
      <c r="B501">
        <v>7.65</v>
      </c>
      <c r="C501">
        <v>429.66399999999999</v>
      </c>
    </row>
    <row r="502" spans="1:3">
      <c r="A502" s="13">
        <v>44896</v>
      </c>
      <c r="B502">
        <v>7.5005000000000006</v>
      </c>
      <c r="C502">
        <v>423.20499999999998</v>
      </c>
    </row>
    <row r="503" spans="1:3">
      <c r="A503" s="13">
        <v>44897</v>
      </c>
      <c r="B503">
        <v>7.1065000000000005</v>
      </c>
      <c r="C503">
        <v>385.47699999999998</v>
      </c>
    </row>
    <row r="504" spans="1:3">
      <c r="A504" s="13">
        <v>44900</v>
      </c>
      <c r="B504">
        <v>7.1829999999999998</v>
      </c>
      <c r="C504">
        <v>381.26</v>
      </c>
    </row>
    <row r="505" spans="1:3">
      <c r="A505" s="13">
        <v>44901</v>
      </c>
      <c r="B505">
        <v>7.0575000000000001</v>
      </c>
      <c r="C505">
        <v>372.88200000000001</v>
      </c>
    </row>
    <row r="506" spans="1:3">
      <c r="A506" s="13">
        <v>44902</v>
      </c>
      <c r="B506">
        <v>7.0305</v>
      </c>
      <c r="C506">
        <v>381.11900000000003</v>
      </c>
    </row>
    <row r="507" spans="1:3">
      <c r="A507" s="13">
        <v>44903</v>
      </c>
      <c r="B507">
        <v>7.1404999999999994</v>
      </c>
      <c r="C507">
        <v>384.10399999999998</v>
      </c>
    </row>
    <row r="508" spans="1:3">
      <c r="A508" s="13">
        <v>44904</v>
      </c>
      <c r="B508">
        <v>7.1790000000000003</v>
      </c>
      <c r="C508">
        <v>379.19400000000002</v>
      </c>
    </row>
    <row r="509" spans="1:3">
      <c r="A509" s="13">
        <v>44907</v>
      </c>
      <c r="B509">
        <v>7.1980000000000004</v>
      </c>
      <c r="C509">
        <v>378.84800000000001</v>
      </c>
    </row>
    <row r="510" spans="1:3">
      <c r="A510" s="13">
        <v>44908</v>
      </c>
      <c r="B510">
        <v>7.03</v>
      </c>
      <c r="C510">
        <v>373.85500000000002</v>
      </c>
    </row>
    <row r="511" spans="1:3">
      <c r="A511" s="13">
        <v>44909</v>
      </c>
      <c r="B511">
        <v>6.9190000000000005</v>
      </c>
      <c r="C511">
        <v>366.065</v>
      </c>
    </row>
    <row r="512" spans="1:3">
      <c r="A512" s="13">
        <v>44910</v>
      </c>
      <c r="B512">
        <v>6.923</v>
      </c>
      <c r="C512">
        <v>367.142</v>
      </c>
    </row>
    <row r="513" spans="1:3">
      <c r="A513" s="13">
        <v>44911</v>
      </c>
      <c r="B513">
        <v>6.9619999999999997</v>
      </c>
      <c r="C513">
        <v>368.89</v>
      </c>
    </row>
    <row r="514" spans="1:3">
      <c r="A514" s="13">
        <v>44914</v>
      </c>
      <c r="B514">
        <v>6.9989999999999997</v>
      </c>
      <c r="C514">
        <v>364.56299999999999</v>
      </c>
    </row>
    <row r="515" spans="1:3">
      <c r="A515" s="13">
        <v>44915</v>
      </c>
      <c r="B515">
        <v>6.9820000000000002</v>
      </c>
      <c r="C515">
        <v>355.05</v>
      </c>
    </row>
    <row r="516" spans="1:3">
      <c r="A516" s="13">
        <v>44916</v>
      </c>
      <c r="B516">
        <v>7.008</v>
      </c>
      <c r="C516">
        <v>358.01299999999998</v>
      </c>
    </row>
    <row r="517" spans="1:3">
      <c r="A517" s="13">
        <v>44917</v>
      </c>
      <c r="B517">
        <v>7.0169999999999995</v>
      </c>
      <c r="C517">
        <v>355.923</v>
      </c>
    </row>
    <row r="518" spans="1:3">
      <c r="A518" s="13">
        <v>44918</v>
      </c>
      <c r="B518">
        <v>7.0255000000000001</v>
      </c>
      <c r="C518">
        <v>351.14100000000002</v>
      </c>
    </row>
    <row r="519" spans="1:3">
      <c r="A519" s="13">
        <v>44921</v>
      </c>
      <c r="B519">
        <v>7.0255000000000001</v>
      </c>
      <c r="C519">
        <v>351.14100000000002</v>
      </c>
    </row>
    <row r="520" spans="1:3">
      <c r="A520" s="13">
        <v>44922</v>
      </c>
      <c r="B520">
        <v>7.0214999999999996</v>
      </c>
      <c r="C520">
        <v>343.685</v>
      </c>
    </row>
    <row r="521" spans="1:3">
      <c r="A521" s="13">
        <v>44923</v>
      </c>
      <c r="B521">
        <v>7.0369999999999999</v>
      </c>
      <c r="C521">
        <v>340.32600000000002</v>
      </c>
    </row>
    <row r="522" spans="1:3">
      <c r="A522" s="13">
        <v>44924</v>
      </c>
      <c r="B522">
        <v>7.0244999999999997</v>
      </c>
      <c r="C522">
        <v>343.654</v>
      </c>
    </row>
    <row r="523" spans="1:3">
      <c r="A523" s="13">
        <v>44925</v>
      </c>
      <c r="B523">
        <v>7.0645000000000007</v>
      </c>
      <c r="C523">
        <v>342.76900000000001</v>
      </c>
    </row>
    <row r="524" spans="1:3">
      <c r="A524" s="13">
        <v>44928</v>
      </c>
      <c r="B524">
        <v>7.0645000000000007</v>
      </c>
      <c r="C524">
        <v>342.76900000000001</v>
      </c>
    </row>
    <row r="525" spans="1:3">
      <c r="A525" s="13">
        <v>44929</v>
      </c>
      <c r="B525">
        <v>7.0674999999999999</v>
      </c>
      <c r="C525">
        <v>357.05700000000002</v>
      </c>
    </row>
    <row r="526" spans="1:3">
      <c r="A526" s="13">
        <v>44930</v>
      </c>
      <c r="B526">
        <v>7.0380000000000003</v>
      </c>
      <c r="C526">
        <v>359</v>
      </c>
    </row>
    <row r="527" spans="1:3">
      <c r="A527" s="13">
        <v>44931</v>
      </c>
      <c r="B527">
        <v>7.0605000000000002</v>
      </c>
      <c r="C527">
        <v>355.86799999999999</v>
      </c>
    </row>
    <row r="528" spans="1:3">
      <c r="A528" s="13">
        <v>44932</v>
      </c>
      <c r="B528">
        <v>7.0214999999999996</v>
      </c>
      <c r="C528">
        <v>371.745</v>
      </c>
    </row>
    <row r="529" spans="1:3">
      <c r="A529" s="13">
        <v>44935</v>
      </c>
      <c r="B529">
        <v>6.9580000000000002</v>
      </c>
      <c r="C529">
        <v>367.43900000000002</v>
      </c>
    </row>
    <row r="530" spans="1:3">
      <c r="A530" s="13">
        <v>44936</v>
      </c>
      <c r="B530">
        <v>7.0350000000000001</v>
      </c>
      <c r="C530">
        <v>368.3</v>
      </c>
    </row>
    <row r="531" spans="1:3">
      <c r="A531" s="13">
        <v>44937</v>
      </c>
      <c r="B531">
        <v>6.9510000000000005</v>
      </c>
      <c r="C531">
        <v>366.43299999999999</v>
      </c>
    </row>
    <row r="532" spans="1:3">
      <c r="A532" s="13">
        <v>44938</v>
      </c>
      <c r="B532">
        <v>6.9540000000000006</v>
      </c>
      <c r="C532">
        <v>376.69400000000002</v>
      </c>
    </row>
    <row r="533" spans="1:3">
      <c r="A533" s="13">
        <v>44939</v>
      </c>
      <c r="B533">
        <v>7.0164999999999997</v>
      </c>
      <c r="C533">
        <v>376.10700000000003</v>
      </c>
    </row>
    <row r="534" spans="1:3">
      <c r="A534" s="13">
        <v>44942</v>
      </c>
      <c r="B534">
        <v>7.0164999999999997</v>
      </c>
      <c r="C534">
        <v>376.10700000000003</v>
      </c>
    </row>
    <row r="535" spans="1:3">
      <c r="A535" s="13">
        <v>44943</v>
      </c>
      <c r="B535">
        <v>7.0265000000000004</v>
      </c>
      <c r="C535">
        <v>374.471</v>
      </c>
    </row>
    <row r="536" spans="1:3">
      <c r="A536" s="13">
        <v>44944</v>
      </c>
      <c r="B536">
        <v>6.9420000000000002</v>
      </c>
      <c r="C536">
        <v>383.15</v>
      </c>
    </row>
    <row r="537" spans="1:3">
      <c r="A537" s="13">
        <v>44945</v>
      </c>
      <c r="B537">
        <v>6.9645000000000001</v>
      </c>
      <c r="C537">
        <v>382.71899999999999</v>
      </c>
    </row>
    <row r="538" spans="1:3">
      <c r="A538" s="13">
        <v>44946</v>
      </c>
      <c r="B538">
        <v>6.9785000000000004</v>
      </c>
      <c r="C538">
        <v>375.82299999999998</v>
      </c>
    </row>
    <row r="539" spans="1:3">
      <c r="A539" s="13">
        <v>44949</v>
      </c>
      <c r="B539">
        <v>7.0135000000000005</v>
      </c>
      <c r="C539">
        <v>374.548</v>
      </c>
    </row>
    <row r="540" spans="1:3">
      <c r="A540" s="13">
        <v>44950</v>
      </c>
      <c r="B540">
        <v>6.9589999999999996</v>
      </c>
      <c r="C540">
        <v>374.37900000000002</v>
      </c>
    </row>
    <row r="541" spans="1:3">
      <c r="A541" s="13">
        <v>44951</v>
      </c>
      <c r="B541">
        <v>6.9664999999999999</v>
      </c>
      <c r="C541">
        <v>376.34300000000002</v>
      </c>
    </row>
    <row r="542" spans="1:3">
      <c r="A542" s="13">
        <v>44952</v>
      </c>
      <c r="B542">
        <v>6.9979999999999993</v>
      </c>
      <c r="C542">
        <v>373.13099999999997</v>
      </c>
    </row>
    <row r="543" spans="1:3">
      <c r="A543" s="13">
        <v>44953</v>
      </c>
      <c r="B543">
        <v>6.9674999999999994</v>
      </c>
      <c r="C543">
        <v>368.57</v>
      </c>
    </row>
    <row r="544" spans="1:3">
      <c r="A544" s="13">
        <v>44956</v>
      </c>
      <c r="B544">
        <v>7.0434999999999999</v>
      </c>
      <c r="C544">
        <v>371.62</v>
      </c>
    </row>
    <row r="545" spans="1:3">
      <c r="A545" s="13">
        <v>44957</v>
      </c>
      <c r="B545">
        <v>7.0049999999999999</v>
      </c>
      <c r="C545">
        <v>371.97800000000001</v>
      </c>
    </row>
    <row r="546" spans="1:3">
      <c r="A546" s="13">
        <v>44958</v>
      </c>
      <c r="B546">
        <v>6.9409999999999998</v>
      </c>
      <c r="C546">
        <v>373.96600000000001</v>
      </c>
    </row>
    <row r="547" spans="1:3">
      <c r="A547" s="13">
        <v>44959</v>
      </c>
      <c r="B547">
        <v>6.9515000000000002</v>
      </c>
      <c r="C547">
        <v>377.32400000000001</v>
      </c>
    </row>
    <row r="548" spans="1:3">
      <c r="A548" s="13">
        <v>44960</v>
      </c>
      <c r="B548">
        <v>6.9614999999999991</v>
      </c>
      <c r="C548">
        <v>362.74</v>
      </c>
    </row>
    <row r="549" spans="1:3">
      <c r="A549" s="13">
        <v>44963</v>
      </c>
      <c r="B549">
        <v>7.0205000000000002</v>
      </c>
      <c r="C549">
        <v>355.10700000000003</v>
      </c>
    </row>
    <row r="550" spans="1:3">
      <c r="A550" s="13">
        <v>44964</v>
      </c>
      <c r="B550">
        <v>7.0169999999999995</v>
      </c>
      <c r="C550">
        <v>353.18799999999999</v>
      </c>
    </row>
    <row r="551" spans="1:3">
      <c r="A551" s="13">
        <v>44965</v>
      </c>
      <c r="B551">
        <v>7.0555000000000003</v>
      </c>
      <c r="C551">
        <v>362.28300000000002</v>
      </c>
    </row>
    <row r="552" spans="1:3">
      <c r="A552" s="13">
        <v>44966</v>
      </c>
      <c r="B552">
        <v>7.0739999999999998</v>
      </c>
      <c r="C552">
        <v>358.58100000000002</v>
      </c>
    </row>
    <row r="553" spans="1:3">
      <c r="A553" s="13">
        <v>44967</v>
      </c>
      <c r="B553">
        <v>7.0779999999999994</v>
      </c>
      <c r="C553">
        <v>351.9</v>
      </c>
    </row>
    <row r="554" spans="1:3">
      <c r="A554" s="13">
        <v>44970</v>
      </c>
      <c r="B554">
        <v>7.0904999999999996</v>
      </c>
      <c r="C554">
        <v>354.49700000000001</v>
      </c>
    </row>
    <row r="555" spans="1:3">
      <c r="A555" s="13">
        <v>44971</v>
      </c>
      <c r="B555">
        <v>7.1464999999999996</v>
      </c>
      <c r="C555">
        <v>352.13099999999997</v>
      </c>
    </row>
    <row r="556" spans="1:3">
      <c r="A556" s="13">
        <v>44972</v>
      </c>
      <c r="B556">
        <v>7.2060000000000004</v>
      </c>
      <c r="C556">
        <v>353.24400000000003</v>
      </c>
    </row>
    <row r="557" spans="1:3">
      <c r="A557" s="13">
        <v>44973</v>
      </c>
      <c r="B557">
        <v>7.2505000000000006</v>
      </c>
      <c r="C557">
        <v>353.38799999999998</v>
      </c>
    </row>
    <row r="558" spans="1:3">
      <c r="A558" s="13">
        <v>44974</v>
      </c>
      <c r="B558">
        <v>7.2195</v>
      </c>
      <c r="C558">
        <v>354.57799999999997</v>
      </c>
    </row>
    <row r="559" spans="1:3">
      <c r="A559" s="13">
        <v>44977</v>
      </c>
      <c r="B559">
        <v>7.2195</v>
      </c>
      <c r="C559">
        <v>354.57799999999997</v>
      </c>
    </row>
    <row r="560" spans="1:3">
      <c r="A560" s="13">
        <v>44978</v>
      </c>
      <c r="B560">
        <v>7.3045</v>
      </c>
      <c r="C560">
        <v>348.72199999999998</v>
      </c>
    </row>
    <row r="561" spans="1:3">
      <c r="A561" s="13">
        <v>44979</v>
      </c>
      <c r="B561">
        <v>7.3185000000000002</v>
      </c>
      <c r="C561">
        <v>352.28899999999999</v>
      </c>
    </row>
    <row r="562" spans="1:3">
      <c r="A562" s="13">
        <v>44980</v>
      </c>
      <c r="B562">
        <v>7.2949999999999999</v>
      </c>
      <c r="C562">
        <v>353.75299999999999</v>
      </c>
    </row>
    <row r="563" spans="1:3">
      <c r="A563" s="13">
        <v>44981</v>
      </c>
      <c r="B563">
        <v>7.3460000000000001</v>
      </c>
      <c r="C563">
        <v>349</v>
      </c>
    </row>
    <row r="564" spans="1:3">
      <c r="A564" s="13">
        <v>44984</v>
      </c>
      <c r="B564">
        <v>7.3315000000000001</v>
      </c>
      <c r="C564">
        <v>351.76799999999997</v>
      </c>
    </row>
    <row r="565" spans="1:3">
      <c r="A565" s="13">
        <v>44985</v>
      </c>
      <c r="B565">
        <v>7.3324999999999996</v>
      </c>
      <c r="C565">
        <v>350.38499999999999</v>
      </c>
    </row>
    <row r="566" spans="1:3">
      <c r="A566" s="13">
        <v>44986</v>
      </c>
      <c r="B566">
        <v>7.38</v>
      </c>
      <c r="C566">
        <v>347.80799999999999</v>
      </c>
    </row>
    <row r="567" spans="1:3">
      <c r="A567" s="13">
        <v>44987</v>
      </c>
      <c r="B567">
        <v>7.407</v>
      </c>
      <c r="C567">
        <v>343.91</v>
      </c>
    </row>
    <row r="568" spans="1:3">
      <c r="A568" s="13">
        <v>44988</v>
      </c>
      <c r="B568">
        <v>7.3639999999999999</v>
      </c>
      <c r="C568">
        <v>347.71699999999998</v>
      </c>
    </row>
    <row r="569" spans="1:3">
      <c r="A569" s="13">
        <v>44991</v>
      </c>
      <c r="B569">
        <v>7.42</v>
      </c>
      <c r="C569">
        <v>354.01</v>
      </c>
    </row>
    <row r="570" spans="1:3">
      <c r="A570" s="13">
        <v>44992</v>
      </c>
      <c r="B570">
        <v>7.4550000000000001</v>
      </c>
      <c r="C570">
        <v>354.38299999999998</v>
      </c>
    </row>
    <row r="571" spans="1:3">
      <c r="A571" s="13">
        <v>44993</v>
      </c>
      <c r="B571">
        <v>7.4459999999999997</v>
      </c>
      <c r="C571">
        <v>350.65499999999997</v>
      </c>
    </row>
    <row r="572" spans="1:3">
      <c r="A572" s="13">
        <v>44994</v>
      </c>
      <c r="B572">
        <v>7.4870000000000001</v>
      </c>
      <c r="C572">
        <v>367.93</v>
      </c>
    </row>
    <row r="573" spans="1:3">
      <c r="A573" s="13">
        <v>44995</v>
      </c>
      <c r="B573">
        <v>7.4725000000000001</v>
      </c>
      <c r="C573">
        <v>390.19299999999998</v>
      </c>
    </row>
    <row r="574" spans="1:3">
      <c r="A574" s="13">
        <v>44998</v>
      </c>
      <c r="B574">
        <v>7.5804999999999998</v>
      </c>
      <c r="C574">
        <v>420.74799999999999</v>
      </c>
    </row>
    <row r="575" spans="1:3">
      <c r="A575" s="13">
        <v>44999</v>
      </c>
      <c r="B575">
        <v>7.633</v>
      </c>
      <c r="C575">
        <v>408.46100000000001</v>
      </c>
    </row>
    <row r="576" spans="1:3">
      <c r="A576" s="13">
        <v>45000</v>
      </c>
      <c r="B576">
        <v>7.6080000000000005</v>
      </c>
      <c r="C576">
        <v>431.15899999999999</v>
      </c>
    </row>
    <row r="577" spans="1:3">
      <c r="A577" s="13">
        <v>45001</v>
      </c>
      <c r="B577">
        <v>7.6594999999999995</v>
      </c>
      <c r="C577">
        <v>421.36200000000002</v>
      </c>
    </row>
    <row r="578" spans="1:3">
      <c r="A578" s="13">
        <v>45002</v>
      </c>
      <c r="B578">
        <v>7.6585000000000001</v>
      </c>
      <c r="C578">
        <v>442.58</v>
      </c>
    </row>
    <row r="579" spans="1:3">
      <c r="A579" s="13">
        <v>45005</v>
      </c>
      <c r="B579">
        <v>7.6880000000000006</v>
      </c>
      <c r="C579">
        <v>438.98099999999999</v>
      </c>
    </row>
    <row r="580" spans="1:3">
      <c r="A580" s="13">
        <v>45006</v>
      </c>
      <c r="B580">
        <v>7.7115</v>
      </c>
      <c r="C580">
        <v>425.81900000000002</v>
      </c>
    </row>
    <row r="581" spans="1:3">
      <c r="A581" s="13">
        <v>45007</v>
      </c>
      <c r="B581">
        <v>7.5794999999999995</v>
      </c>
      <c r="C581">
        <v>434.71899999999999</v>
      </c>
    </row>
    <row r="582" spans="1:3">
      <c r="A582" s="13">
        <v>45008</v>
      </c>
      <c r="B582">
        <v>7.5165000000000006</v>
      </c>
      <c r="C582">
        <v>435.36</v>
      </c>
    </row>
    <row r="583" spans="1:3">
      <c r="A583" s="13">
        <v>45009</v>
      </c>
      <c r="B583">
        <v>7.6029999999999998</v>
      </c>
      <c r="C583">
        <v>448.48700000000002</v>
      </c>
    </row>
    <row r="584" spans="1:3">
      <c r="A584" s="13">
        <v>45012</v>
      </c>
      <c r="B584">
        <v>7.6110000000000007</v>
      </c>
      <c r="C584">
        <v>432.471</v>
      </c>
    </row>
    <row r="585" spans="1:3">
      <c r="A585" s="13">
        <v>45013</v>
      </c>
      <c r="B585">
        <v>7.5649999999999995</v>
      </c>
      <c r="C585">
        <v>421.82400000000001</v>
      </c>
    </row>
    <row r="586" spans="1:3">
      <c r="A586" s="13">
        <v>45014</v>
      </c>
      <c r="B586">
        <v>7.5530000000000008</v>
      </c>
      <c r="C586">
        <v>419.51299999999998</v>
      </c>
    </row>
    <row r="587" spans="1:3">
      <c r="A587" s="13">
        <v>45015</v>
      </c>
      <c r="B587">
        <v>7.5190000000000001</v>
      </c>
      <c r="C587">
        <v>417.17</v>
      </c>
    </row>
    <row r="588" spans="1:3">
      <c r="A588" s="13">
        <v>45016</v>
      </c>
      <c r="B588">
        <v>7.4704999999999995</v>
      </c>
      <c r="C588">
        <v>422.47199999999998</v>
      </c>
    </row>
    <row r="589" spans="1:3">
      <c r="A589" s="13">
        <v>45019</v>
      </c>
      <c r="B589">
        <v>7.4630000000000001</v>
      </c>
      <c r="C589">
        <v>428.16199999999998</v>
      </c>
    </row>
    <row r="590" spans="1:3">
      <c r="A590" s="13">
        <v>45020</v>
      </c>
      <c r="B590">
        <v>7.4705000000000004</v>
      </c>
      <c r="C590">
        <v>438.58199999999999</v>
      </c>
    </row>
    <row r="591" spans="1:3">
      <c r="A591" s="13">
        <v>45021</v>
      </c>
      <c r="B591">
        <v>7.4049999999999994</v>
      </c>
      <c r="C591">
        <v>433.40199999999999</v>
      </c>
    </row>
    <row r="592" spans="1:3">
      <c r="A592" s="13">
        <v>45022</v>
      </c>
      <c r="B592">
        <v>7.3934999999999995</v>
      </c>
      <c r="C592">
        <v>432.08600000000001</v>
      </c>
    </row>
    <row r="593" spans="1:3">
      <c r="A593" s="13">
        <v>45023</v>
      </c>
      <c r="B593">
        <v>7.4384999999999994</v>
      </c>
      <c r="C593">
        <v>425.39499999999998</v>
      </c>
    </row>
    <row r="594" spans="1:3">
      <c r="A594" s="13">
        <v>45026</v>
      </c>
      <c r="B594">
        <v>7.3834999999999997</v>
      </c>
      <c r="C594">
        <v>416.93700000000001</v>
      </c>
    </row>
    <row r="595" spans="1:3">
      <c r="A595" s="13">
        <v>45027</v>
      </c>
      <c r="B595">
        <v>7.3505000000000003</v>
      </c>
      <c r="C595">
        <v>413.09699999999998</v>
      </c>
    </row>
    <row r="596" spans="1:3">
      <c r="A596" s="13">
        <v>45028</v>
      </c>
      <c r="B596">
        <v>7.3100000000000005</v>
      </c>
      <c r="C596">
        <v>415.00900000000001</v>
      </c>
    </row>
    <row r="597" spans="1:3">
      <c r="A597" s="13">
        <v>45029</v>
      </c>
      <c r="B597">
        <v>7.3565000000000005</v>
      </c>
      <c r="C597">
        <v>415.64</v>
      </c>
    </row>
    <row r="598" spans="1:3">
      <c r="A598" s="13">
        <v>45030</v>
      </c>
      <c r="B598">
        <v>7.3624999999999998</v>
      </c>
      <c r="C598">
        <v>407.084</v>
      </c>
    </row>
    <row r="599" spans="1:3">
      <c r="A599" s="13">
        <v>45033</v>
      </c>
      <c r="B599">
        <v>7.3964999999999996</v>
      </c>
      <c r="C599">
        <v>400.66300000000001</v>
      </c>
    </row>
    <row r="600" spans="1:3">
      <c r="A600" s="13">
        <v>45034</v>
      </c>
      <c r="B600">
        <v>7.3449999999999998</v>
      </c>
      <c r="C600">
        <v>396.755</v>
      </c>
    </row>
    <row r="601" spans="1:3">
      <c r="A601" s="13">
        <v>45035</v>
      </c>
      <c r="B601">
        <v>7.4005000000000001</v>
      </c>
      <c r="C601">
        <v>401.04599999999999</v>
      </c>
    </row>
    <row r="602" spans="1:3">
      <c r="A602" s="13">
        <v>45036</v>
      </c>
      <c r="B602">
        <v>7.3870000000000005</v>
      </c>
      <c r="C602">
        <v>406.81700000000001</v>
      </c>
    </row>
    <row r="603" spans="1:3">
      <c r="A603" s="13">
        <v>45037</v>
      </c>
      <c r="B603">
        <v>7.415</v>
      </c>
      <c r="C603">
        <v>405.41399999999999</v>
      </c>
    </row>
    <row r="604" spans="1:3">
      <c r="A604" s="13">
        <v>45040</v>
      </c>
      <c r="B604">
        <v>7.3535000000000004</v>
      </c>
      <c r="C604">
        <v>407.98599999999999</v>
      </c>
    </row>
    <row r="605" spans="1:3">
      <c r="A605" s="13">
        <v>45041</v>
      </c>
      <c r="B605">
        <v>7.2445000000000004</v>
      </c>
      <c r="C605">
        <v>408.78800000000001</v>
      </c>
    </row>
    <row r="606" spans="1:3">
      <c r="A606" s="13">
        <v>45042</v>
      </c>
      <c r="B606">
        <v>7.2989999999999995</v>
      </c>
      <c r="C606">
        <v>408.75700000000001</v>
      </c>
    </row>
    <row r="607" spans="1:3">
      <c r="A607" s="13">
        <v>45043</v>
      </c>
      <c r="B607">
        <v>7.35</v>
      </c>
      <c r="C607">
        <v>404.90800000000002</v>
      </c>
    </row>
    <row r="608" spans="1:3">
      <c r="A608" s="13">
        <v>45044</v>
      </c>
      <c r="B608">
        <v>7.2479999999999993</v>
      </c>
      <c r="C608">
        <v>404.18700000000001</v>
      </c>
    </row>
    <row r="609" spans="1:3">
      <c r="A609" s="13">
        <v>45047</v>
      </c>
      <c r="B609">
        <v>7.2785000000000002</v>
      </c>
      <c r="C609">
        <v>391.00799999999998</v>
      </c>
    </row>
    <row r="610" spans="1:3">
      <c r="A610" s="13">
        <v>45048</v>
      </c>
      <c r="B610">
        <v>7.2650000000000006</v>
      </c>
      <c r="C610">
        <v>406.786</v>
      </c>
    </row>
    <row r="611" spans="1:3">
      <c r="A611" s="13">
        <v>45049</v>
      </c>
      <c r="B611">
        <v>7.2200000000000006</v>
      </c>
      <c r="C611">
        <v>413.79500000000002</v>
      </c>
    </row>
    <row r="612" spans="1:3">
      <c r="A612" s="13">
        <v>45050</v>
      </c>
      <c r="B612">
        <v>7.2324999999999999</v>
      </c>
      <c r="C612">
        <v>412.35599999999999</v>
      </c>
    </row>
    <row r="613" spans="1:3">
      <c r="A613" s="13">
        <v>45051</v>
      </c>
      <c r="B613">
        <v>7.3</v>
      </c>
      <c r="C613">
        <v>411.98700000000002</v>
      </c>
    </row>
    <row r="614" spans="1:3">
      <c r="A614" s="13">
        <v>45054</v>
      </c>
      <c r="B614">
        <v>7.3479999999999999</v>
      </c>
      <c r="C614">
        <v>410.31900000000002</v>
      </c>
    </row>
    <row r="615" spans="1:3">
      <c r="A615" s="13">
        <v>45055</v>
      </c>
      <c r="B615">
        <v>7.3285</v>
      </c>
      <c r="C615">
        <v>408.07400000000001</v>
      </c>
    </row>
    <row r="616" spans="1:3">
      <c r="A616" s="13">
        <v>45056</v>
      </c>
      <c r="B616">
        <v>7.3100000000000005</v>
      </c>
      <c r="C616">
        <v>415.81799999999998</v>
      </c>
    </row>
    <row r="617" spans="1:3">
      <c r="A617" s="13">
        <v>45057</v>
      </c>
      <c r="B617">
        <v>7.3535000000000004</v>
      </c>
      <c r="C617">
        <v>424.85899999999998</v>
      </c>
    </row>
    <row r="618" spans="1:3">
      <c r="A618" s="13">
        <v>45058</v>
      </c>
      <c r="B618">
        <v>7.3695000000000004</v>
      </c>
      <c r="C618">
        <v>418.02</v>
      </c>
    </row>
    <row r="619" spans="1:3">
      <c r="A619" s="13">
        <v>45061</v>
      </c>
      <c r="B619">
        <v>7.3424999999999994</v>
      </c>
      <c r="C619">
        <v>413.36099999999999</v>
      </c>
    </row>
    <row r="620" spans="1:3">
      <c r="A620" s="13">
        <v>45062</v>
      </c>
      <c r="B620">
        <v>7.3594999999999997</v>
      </c>
      <c r="C620">
        <v>410.44299999999998</v>
      </c>
    </row>
    <row r="621" spans="1:3">
      <c r="A621" s="13">
        <v>45063</v>
      </c>
      <c r="B621">
        <v>7.3885000000000005</v>
      </c>
      <c r="C621">
        <v>409.05500000000001</v>
      </c>
    </row>
    <row r="622" spans="1:3">
      <c r="A622" s="13">
        <v>45064</v>
      </c>
      <c r="B622">
        <v>7.3970000000000002</v>
      </c>
      <c r="C622">
        <v>399.73399999999998</v>
      </c>
    </row>
    <row r="623" spans="1:3">
      <c r="A623" s="13">
        <v>45065</v>
      </c>
      <c r="B623">
        <v>7.415</v>
      </c>
      <c r="C623">
        <v>397.51400000000001</v>
      </c>
    </row>
    <row r="624" spans="1:3">
      <c r="A624" s="13">
        <v>45068</v>
      </c>
      <c r="B624">
        <v>7.4104999999999999</v>
      </c>
      <c r="C624">
        <v>393.12799999999999</v>
      </c>
    </row>
    <row r="625" spans="1:3">
      <c r="A625" s="13">
        <v>45069</v>
      </c>
      <c r="B625">
        <v>7.4079999999999995</v>
      </c>
      <c r="C625">
        <v>394.34100000000001</v>
      </c>
    </row>
    <row r="626" spans="1:3">
      <c r="A626" s="13">
        <v>45070</v>
      </c>
      <c r="B626">
        <v>7.4610000000000003</v>
      </c>
      <c r="C626">
        <v>393.49400000000003</v>
      </c>
    </row>
    <row r="627" spans="1:3">
      <c r="A627" s="13">
        <v>45071</v>
      </c>
      <c r="B627">
        <v>7.5184999999999995</v>
      </c>
      <c r="C627">
        <v>387.81400000000002</v>
      </c>
    </row>
    <row r="628" spans="1:3">
      <c r="A628" s="13">
        <v>45072</v>
      </c>
      <c r="B628">
        <v>7.4399999999999995</v>
      </c>
      <c r="C628">
        <v>380.26600000000002</v>
      </c>
    </row>
    <row r="629" spans="1:3">
      <c r="A629" s="13">
        <v>45075</v>
      </c>
      <c r="B629">
        <v>7.4399999999999995</v>
      </c>
      <c r="C629">
        <v>380.26600000000002</v>
      </c>
    </row>
    <row r="630" spans="1:3">
      <c r="A630" s="13">
        <v>45076</v>
      </c>
      <c r="B630">
        <v>7.4139999999999997</v>
      </c>
      <c r="C630">
        <v>390.01100000000002</v>
      </c>
    </row>
    <row r="631" spans="1:3">
      <c r="A631" s="13">
        <v>45077</v>
      </c>
      <c r="B631">
        <v>7.4365000000000006</v>
      </c>
      <c r="C631">
        <v>397.50700000000001</v>
      </c>
    </row>
    <row r="632" spans="1:3">
      <c r="A632" s="13">
        <v>45078</v>
      </c>
      <c r="B632">
        <v>7.399</v>
      </c>
      <c r="C632">
        <v>399.416</v>
      </c>
    </row>
    <row r="633" spans="1:3">
      <c r="A633" s="13">
        <v>45079</v>
      </c>
      <c r="B633">
        <v>7.452</v>
      </c>
      <c r="C633">
        <v>390.52600000000001</v>
      </c>
    </row>
    <row r="634" spans="1:3">
      <c r="A634" s="13">
        <v>45082</v>
      </c>
      <c r="B634">
        <v>7.3780000000000001</v>
      </c>
      <c r="C634">
        <v>387.185</v>
      </c>
    </row>
    <row r="635" spans="1:3">
      <c r="A635" s="13">
        <v>45083</v>
      </c>
      <c r="B635">
        <v>7.4744999999999999</v>
      </c>
      <c r="C635">
        <v>398.74700000000001</v>
      </c>
    </row>
    <row r="636" spans="1:3">
      <c r="A636" s="13">
        <v>45084</v>
      </c>
      <c r="B636">
        <v>7.4220000000000006</v>
      </c>
      <c r="C636">
        <v>380.13900000000001</v>
      </c>
    </row>
    <row r="637" spans="1:3">
      <c r="A637" s="13">
        <v>45085</v>
      </c>
      <c r="B637">
        <v>7.3484999999999996</v>
      </c>
      <c r="C637">
        <v>380.65100000000001</v>
      </c>
    </row>
    <row r="638" spans="1:3">
      <c r="A638" s="13">
        <v>45086</v>
      </c>
      <c r="B638">
        <v>7.4080000000000004</v>
      </c>
      <c r="C638">
        <v>381.86900000000003</v>
      </c>
    </row>
    <row r="639" spans="1:3">
      <c r="A639" s="13">
        <v>45089</v>
      </c>
      <c r="B639">
        <v>7.3520000000000003</v>
      </c>
      <c r="C639">
        <v>378.27100000000002</v>
      </c>
    </row>
    <row r="640" spans="1:3">
      <c r="A640" s="13">
        <v>45090</v>
      </c>
      <c r="B640">
        <v>7.4124999999999996</v>
      </c>
      <c r="C640">
        <v>375.09300000000002</v>
      </c>
    </row>
    <row r="641" spans="1:3">
      <c r="A641" s="13">
        <v>45091</v>
      </c>
      <c r="B641">
        <v>7.391</v>
      </c>
      <c r="C641">
        <v>373.63</v>
      </c>
    </row>
    <row r="642" spans="1:3">
      <c r="A642" s="13">
        <v>45092</v>
      </c>
      <c r="B642">
        <v>7.35</v>
      </c>
      <c r="C642">
        <v>376.42</v>
      </c>
    </row>
    <row r="643" spans="1:3">
      <c r="A643" s="13">
        <v>45093</v>
      </c>
      <c r="B643">
        <v>7.3934999999999995</v>
      </c>
      <c r="C643">
        <v>374.59100000000001</v>
      </c>
    </row>
    <row r="644" spans="1:3">
      <c r="A644" s="13">
        <v>45096</v>
      </c>
      <c r="B644">
        <v>7.3934999999999995</v>
      </c>
      <c r="C644">
        <v>374.59100000000001</v>
      </c>
    </row>
    <row r="645" spans="1:3">
      <c r="A645" s="13">
        <v>45097</v>
      </c>
      <c r="B645">
        <v>7.3944999999999999</v>
      </c>
      <c r="C645">
        <v>377.76900000000001</v>
      </c>
    </row>
    <row r="646" spans="1:3">
      <c r="A646" s="13">
        <v>45098</v>
      </c>
      <c r="B646">
        <v>7.3555000000000001</v>
      </c>
      <c r="C646">
        <v>374.01600000000002</v>
      </c>
    </row>
    <row r="647" spans="1:3">
      <c r="A647" s="13">
        <v>45099</v>
      </c>
      <c r="B647">
        <v>7.375</v>
      </c>
      <c r="C647">
        <v>367.74700000000001</v>
      </c>
    </row>
    <row r="648" spans="1:3">
      <c r="A648" s="13">
        <v>45100</v>
      </c>
      <c r="B648">
        <v>7.3514999999999997</v>
      </c>
      <c r="C648">
        <v>370.72800000000001</v>
      </c>
    </row>
    <row r="649" spans="1:3">
      <c r="A649" s="13">
        <v>45103</v>
      </c>
      <c r="B649">
        <v>7.3525</v>
      </c>
      <c r="C649">
        <v>372.423</v>
      </c>
    </row>
    <row r="650" spans="1:3">
      <c r="A650" s="13">
        <v>45104</v>
      </c>
      <c r="B650">
        <v>7.3324999999999996</v>
      </c>
      <c r="C650">
        <v>365.423</v>
      </c>
    </row>
    <row r="651" spans="1:3">
      <c r="A651" s="13">
        <v>45105</v>
      </c>
      <c r="B651">
        <v>7.2955000000000005</v>
      </c>
      <c r="C651">
        <v>367.428</v>
      </c>
    </row>
    <row r="652" spans="1:3">
      <c r="A652" s="13">
        <v>45106</v>
      </c>
      <c r="B652">
        <v>7.4034999999999993</v>
      </c>
      <c r="C652">
        <v>363.30700000000002</v>
      </c>
    </row>
    <row r="653" spans="1:3">
      <c r="A653" s="13">
        <v>45107</v>
      </c>
      <c r="B653">
        <v>7.3140000000000001</v>
      </c>
      <c r="C653">
        <v>351.84899999999999</v>
      </c>
    </row>
    <row r="654" spans="1:3">
      <c r="A654" s="13">
        <v>45110</v>
      </c>
      <c r="B654">
        <v>7.3785000000000007</v>
      </c>
      <c r="C654">
        <v>355.14699999999999</v>
      </c>
    </row>
    <row r="655" spans="1:3">
      <c r="A655" s="13">
        <v>45111</v>
      </c>
      <c r="B655">
        <v>7.3785000000000007</v>
      </c>
      <c r="C655">
        <v>355.14699999999999</v>
      </c>
    </row>
    <row r="656" spans="1:3">
      <c r="A656" s="13">
        <v>45112</v>
      </c>
      <c r="B656">
        <v>7.3944999999999999</v>
      </c>
      <c r="C656">
        <v>350.214</v>
      </c>
    </row>
    <row r="657" spans="1:3">
      <c r="A657" s="13">
        <v>45113</v>
      </c>
      <c r="B657">
        <v>7.4525000000000006</v>
      </c>
      <c r="C657">
        <v>345.65699999999998</v>
      </c>
    </row>
    <row r="658" spans="1:3">
      <c r="A658" s="13">
        <v>45114</v>
      </c>
      <c r="B658">
        <v>7.4994999999999994</v>
      </c>
      <c r="C658">
        <v>347.32100000000003</v>
      </c>
    </row>
    <row r="659" spans="1:3">
      <c r="A659" s="13">
        <v>45117</v>
      </c>
      <c r="B659">
        <v>7.4595000000000002</v>
      </c>
      <c r="C659">
        <v>354.96499999999997</v>
      </c>
    </row>
    <row r="660" spans="1:3">
      <c r="A660" s="13">
        <v>45118</v>
      </c>
      <c r="B660">
        <v>7.4425000000000008</v>
      </c>
      <c r="C660">
        <v>355.28399999999999</v>
      </c>
    </row>
    <row r="661" spans="1:3">
      <c r="A661" s="13">
        <v>45119</v>
      </c>
      <c r="B661">
        <v>7.4130000000000003</v>
      </c>
      <c r="C661">
        <v>366.34899999999999</v>
      </c>
    </row>
    <row r="662" spans="1:3">
      <c r="A662" s="13">
        <v>45120</v>
      </c>
      <c r="B662">
        <v>7.3654999999999999</v>
      </c>
      <c r="C662">
        <v>373.34300000000002</v>
      </c>
    </row>
    <row r="663" spans="1:3">
      <c r="A663" s="13">
        <v>45121</v>
      </c>
      <c r="B663">
        <v>7.4130000000000003</v>
      </c>
      <c r="C663">
        <v>369.06400000000002</v>
      </c>
    </row>
    <row r="664" spans="1:3">
      <c r="A664" s="13">
        <v>45124</v>
      </c>
      <c r="B664">
        <v>7.3825000000000003</v>
      </c>
      <c r="C664">
        <v>369.21600000000001</v>
      </c>
    </row>
    <row r="665" spans="1:3">
      <c r="A665" s="13">
        <v>45125</v>
      </c>
      <c r="B665">
        <v>7.3585000000000003</v>
      </c>
      <c r="C665">
        <v>368.66899999999998</v>
      </c>
    </row>
    <row r="666" spans="1:3">
      <c r="A666" s="13">
        <v>45126</v>
      </c>
      <c r="B666">
        <v>7.3505000000000003</v>
      </c>
      <c r="C666">
        <v>369.88400000000001</v>
      </c>
    </row>
    <row r="667" spans="1:3">
      <c r="A667" s="13">
        <v>45127</v>
      </c>
      <c r="B667">
        <v>7.3324999999999996</v>
      </c>
      <c r="C667">
        <v>356.57</v>
      </c>
    </row>
    <row r="668" spans="1:3">
      <c r="A668" s="13">
        <v>45128</v>
      </c>
      <c r="B668">
        <v>7.3380000000000001</v>
      </c>
      <c r="C668">
        <v>357.678</v>
      </c>
    </row>
    <row r="669" spans="1:3">
      <c r="A669" s="13">
        <v>45131</v>
      </c>
      <c r="B669">
        <v>7.3265000000000002</v>
      </c>
      <c r="C669">
        <v>350.33800000000002</v>
      </c>
    </row>
    <row r="670" spans="1:3">
      <c r="A670" s="13">
        <v>45132</v>
      </c>
      <c r="B670">
        <v>7.3045</v>
      </c>
      <c r="C670">
        <v>347.70600000000002</v>
      </c>
    </row>
    <row r="671" spans="1:3">
      <c r="A671" s="13">
        <v>45133</v>
      </c>
      <c r="B671">
        <v>7.2114999999999991</v>
      </c>
      <c r="C671">
        <v>341.279</v>
      </c>
    </row>
    <row r="672" spans="1:3">
      <c r="A672" s="13">
        <v>45134</v>
      </c>
      <c r="B672">
        <v>7.2130000000000001</v>
      </c>
      <c r="C672">
        <v>329.26</v>
      </c>
    </row>
    <row r="673" spans="1:3">
      <c r="A673" s="13">
        <v>45135</v>
      </c>
      <c r="B673">
        <v>7.2115</v>
      </c>
      <c r="C673">
        <v>334.53300000000002</v>
      </c>
    </row>
    <row r="674" spans="1:3">
      <c r="A674" s="13">
        <v>45138</v>
      </c>
      <c r="B674">
        <v>7.1515000000000004</v>
      </c>
      <c r="C674">
        <v>328.84199999999998</v>
      </c>
    </row>
    <row r="675" spans="1:3">
      <c r="A675" s="13">
        <v>45139</v>
      </c>
      <c r="B675">
        <v>7.17</v>
      </c>
      <c r="C675">
        <v>326.81900000000002</v>
      </c>
    </row>
    <row r="676" spans="1:3">
      <c r="A676" s="13">
        <v>45140</v>
      </c>
      <c r="B676">
        <v>7.2010000000000005</v>
      </c>
      <c r="C676">
        <v>327.46899999999999</v>
      </c>
    </row>
    <row r="677" spans="1:3">
      <c r="A677" s="13">
        <v>45141</v>
      </c>
      <c r="B677">
        <v>7.2155000000000005</v>
      </c>
      <c r="C677">
        <v>321.096</v>
      </c>
    </row>
    <row r="678" spans="1:3">
      <c r="A678" s="13">
        <v>45142</v>
      </c>
      <c r="B678">
        <v>7.1705000000000005</v>
      </c>
      <c r="C678">
        <v>332.29199999999997</v>
      </c>
    </row>
    <row r="679" spans="1:3">
      <c r="A679" s="13">
        <v>45145</v>
      </c>
      <c r="B679">
        <v>7.218</v>
      </c>
      <c r="C679">
        <v>334.17099999999999</v>
      </c>
    </row>
    <row r="680" spans="1:3">
      <c r="A680" s="13">
        <v>45146</v>
      </c>
      <c r="B680">
        <v>7.2069999999999999</v>
      </c>
      <c r="C680">
        <v>338.88</v>
      </c>
    </row>
    <row r="681" spans="1:3">
      <c r="A681" s="13">
        <v>45147</v>
      </c>
      <c r="B681">
        <v>7.2089999999999996</v>
      </c>
      <c r="C681">
        <v>337.149</v>
      </c>
    </row>
    <row r="682" spans="1:3">
      <c r="A682" s="13">
        <v>45148</v>
      </c>
      <c r="B682">
        <v>7.242</v>
      </c>
      <c r="C682">
        <v>331.10599999999999</v>
      </c>
    </row>
    <row r="683" spans="1:3">
      <c r="A683" s="13">
        <v>45149</v>
      </c>
      <c r="B683">
        <v>7.2309999999999999</v>
      </c>
      <c r="C683">
        <v>323.72800000000001</v>
      </c>
    </row>
    <row r="684" spans="1:3">
      <c r="A684" s="13">
        <v>45152</v>
      </c>
      <c r="B684">
        <v>7.2335000000000003</v>
      </c>
      <c r="C684">
        <v>318.541</v>
      </c>
    </row>
    <row r="685" spans="1:3">
      <c r="A685" s="13">
        <v>45153</v>
      </c>
      <c r="B685">
        <v>7.3464999999999998</v>
      </c>
      <c r="C685">
        <v>327.80599999999998</v>
      </c>
    </row>
    <row r="686" spans="1:3">
      <c r="A686" s="13">
        <v>45154</v>
      </c>
      <c r="B686">
        <v>7.3514999999999997</v>
      </c>
      <c r="C686">
        <v>325.28699999999998</v>
      </c>
    </row>
    <row r="687" spans="1:3">
      <c r="A687" s="13">
        <v>45155</v>
      </c>
      <c r="B687">
        <v>7.3205</v>
      </c>
      <c r="C687">
        <v>320.04399999999998</v>
      </c>
    </row>
    <row r="688" spans="1:3">
      <c r="A688" s="13">
        <v>45156</v>
      </c>
      <c r="B688">
        <v>7.3475000000000001</v>
      </c>
      <c r="C688">
        <v>324.51100000000002</v>
      </c>
    </row>
    <row r="689" spans="1:3">
      <c r="A689" s="13">
        <v>45159</v>
      </c>
      <c r="B689">
        <v>7.3795000000000002</v>
      </c>
      <c r="C689">
        <v>319.18099999999998</v>
      </c>
    </row>
    <row r="690" spans="1:3">
      <c r="A690" s="13">
        <v>45160</v>
      </c>
      <c r="B690">
        <v>7.4004999999999992</v>
      </c>
      <c r="C690">
        <v>320.79300000000001</v>
      </c>
    </row>
    <row r="691" spans="1:3">
      <c r="A691" s="13">
        <v>45161</v>
      </c>
      <c r="B691">
        <v>7.3375000000000004</v>
      </c>
      <c r="C691">
        <v>326.81099999999998</v>
      </c>
    </row>
    <row r="692" spans="1:3">
      <c r="A692" s="13">
        <v>45162</v>
      </c>
      <c r="B692">
        <v>7.3740000000000006</v>
      </c>
      <c r="C692">
        <v>326.15699999999998</v>
      </c>
    </row>
    <row r="693" spans="1:3">
      <c r="A693" s="13">
        <v>45163</v>
      </c>
      <c r="B693">
        <v>7.37</v>
      </c>
      <c r="C693">
        <v>324.91800000000001</v>
      </c>
    </row>
    <row r="694" spans="1:3">
      <c r="A694" s="13">
        <v>45166</v>
      </c>
      <c r="B694">
        <v>7.3795000000000002</v>
      </c>
      <c r="C694">
        <v>329.714</v>
      </c>
    </row>
    <row r="695" spans="1:3">
      <c r="A695" s="13">
        <v>45167</v>
      </c>
      <c r="B695">
        <v>7.3089999999999993</v>
      </c>
      <c r="C695">
        <v>332.77800000000002</v>
      </c>
    </row>
    <row r="696" spans="1:3">
      <c r="A696" s="13">
        <v>45168</v>
      </c>
      <c r="B696">
        <v>7.3040000000000003</v>
      </c>
      <c r="C696">
        <v>333.32299999999998</v>
      </c>
    </row>
    <row r="697" spans="1:3">
      <c r="A697" s="13">
        <v>45169</v>
      </c>
      <c r="B697">
        <v>7.2469999999999999</v>
      </c>
      <c r="C697">
        <v>329.56799999999998</v>
      </c>
    </row>
    <row r="698" spans="1:3">
      <c r="A698" s="13">
        <v>45170</v>
      </c>
      <c r="B698">
        <v>7.3160000000000007</v>
      </c>
      <c r="C698">
        <v>331.75900000000001</v>
      </c>
    </row>
    <row r="699" spans="1:3">
      <c r="A699" s="13">
        <v>45173</v>
      </c>
      <c r="B699">
        <v>7.3160000000000007</v>
      </c>
      <c r="C699">
        <v>331.75900000000001</v>
      </c>
    </row>
    <row r="700" spans="1:3">
      <c r="A700" s="13">
        <v>45174</v>
      </c>
      <c r="B700">
        <v>7.3025000000000002</v>
      </c>
      <c r="C700">
        <v>322.51299999999998</v>
      </c>
    </row>
    <row r="701" spans="1:3">
      <c r="A701" s="13">
        <v>45175</v>
      </c>
      <c r="B701">
        <v>7.35</v>
      </c>
      <c r="C701">
        <v>323.75099999999998</v>
      </c>
    </row>
    <row r="702" spans="1:3">
      <c r="A702" s="13">
        <v>45176</v>
      </c>
      <c r="B702">
        <v>7.3215000000000003</v>
      </c>
      <c r="C702">
        <v>324.36799999999999</v>
      </c>
    </row>
    <row r="703" spans="1:3">
      <c r="A703" s="13">
        <v>45177</v>
      </c>
      <c r="B703">
        <v>7.3595000000000006</v>
      </c>
      <c r="C703">
        <v>325.553</v>
      </c>
    </row>
    <row r="704" spans="1:3">
      <c r="A704" s="13">
        <v>45180</v>
      </c>
      <c r="B704">
        <v>7.3785000000000007</v>
      </c>
      <c r="C704">
        <v>326.03399999999999</v>
      </c>
    </row>
    <row r="705" spans="1:3">
      <c r="A705" s="13">
        <v>45181</v>
      </c>
      <c r="B705">
        <v>7.5</v>
      </c>
      <c r="C705">
        <v>337.28199999999998</v>
      </c>
    </row>
    <row r="706" spans="1:3">
      <c r="A706" s="13">
        <v>45182</v>
      </c>
      <c r="B706">
        <v>7.6355000000000004</v>
      </c>
      <c r="C706">
        <v>354.60199999999998</v>
      </c>
    </row>
    <row r="707" spans="1:3">
      <c r="A707" s="13">
        <v>45183</v>
      </c>
      <c r="B707">
        <v>7.6274999999999995</v>
      </c>
      <c r="C707">
        <v>350.61599999999999</v>
      </c>
    </row>
    <row r="708" spans="1:3">
      <c r="A708" s="13">
        <v>45184</v>
      </c>
      <c r="B708">
        <v>7.6095000000000006</v>
      </c>
      <c r="C708">
        <v>344.49900000000002</v>
      </c>
    </row>
    <row r="709" spans="1:3">
      <c r="A709" s="13">
        <v>45187</v>
      </c>
      <c r="B709">
        <v>7.47</v>
      </c>
      <c r="C709">
        <v>332.56299999999999</v>
      </c>
    </row>
    <row r="710" spans="1:3">
      <c r="A710" s="13">
        <v>45188</v>
      </c>
      <c r="B710">
        <v>7.7989999999999995</v>
      </c>
      <c r="C710">
        <v>359.06400000000002</v>
      </c>
    </row>
    <row r="711" spans="1:3">
      <c r="A711" s="13">
        <v>45189</v>
      </c>
      <c r="B711">
        <v>7.73</v>
      </c>
      <c r="C711">
        <v>345.57100000000003</v>
      </c>
    </row>
    <row r="712" spans="1:3">
      <c r="A712" s="13">
        <v>45190</v>
      </c>
      <c r="B712">
        <v>7.7949999999999999</v>
      </c>
      <c r="C712">
        <v>346.65199999999999</v>
      </c>
    </row>
    <row r="713" spans="1:3">
      <c r="A713" s="13">
        <v>45191</v>
      </c>
      <c r="B713">
        <v>7.7490000000000006</v>
      </c>
      <c r="C713">
        <v>348.41699999999997</v>
      </c>
    </row>
    <row r="714" spans="1:3">
      <c r="A714" s="13">
        <v>45194</v>
      </c>
      <c r="B714">
        <v>7.9279999999999999</v>
      </c>
      <c r="C714">
        <v>359.49799999999999</v>
      </c>
    </row>
    <row r="715" spans="1:3">
      <c r="A715" s="13">
        <v>45195</v>
      </c>
      <c r="B715">
        <v>7.972999999999999</v>
      </c>
      <c r="C715">
        <v>365.089</v>
      </c>
    </row>
    <row r="716" spans="1:3">
      <c r="A716" s="13">
        <v>45196</v>
      </c>
      <c r="B716">
        <v>8.0564999999999998</v>
      </c>
      <c r="C716">
        <v>365.89100000000002</v>
      </c>
    </row>
    <row r="717" spans="1:3">
      <c r="A717" s="13">
        <v>45197</v>
      </c>
      <c r="B717">
        <v>8.0809999999999995</v>
      </c>
      <c r="C717">
        <v>373.67200000000003</v>
      </c>
    </row>
    <row r="718" spans="1:3">
      <c r="A718" s="13">
        <v>45198</v>
      </c>
      <c r="B718">
        <v>8.1445000000000007</v>
      </c>
      <c r="C718">
        <v>381.45699999999999</v>
      </c>
    </row>
    <row r="719" spans="1:3">
      <c r="A719" s="13">
        <v>45201</v>
      </c>
      <c r="B719">
        <v>8.1939999999999991</v>
      </c>
      <c r="C719">
        <v>376.166</v>
      </c>
    </row>
    <row r="720" spans="1:3">
      <c r="A720" s="13">
        <v>45202</v>
      </c>
      <c r="B720">
        <v>8.3754999999999988</v>
      </c>
      <c r="C720">
        <v>384.81200000000001</v>
      </c>
    </row>
    <row r="721" spans="1:3">
      <c r="A721" s="13">
        <v>45203</v>
      </c>
      <c r="B721">
        <v>8.4134999999999991</v>
      </c>
      <c r="C721">
        <v>395.09500000000003</v>
      </c>
    </row>
    <row r="722" spans="1:3">
      <c r="A722" s="13">
        <v>45204</v>
      </c>
      <c r="B722">
        <v>8.3754999999999988</v>
      </c>
      <c r="C722">
        <v>395.15199999999999</v>
      </c>
    </row>
    <row r="723" spans="1:3">
      <c r="A723" s="13">
        <v>45205</v>
      </c>
      <c r="B723">
        <v>8.4555000000000007</v>
      </c>
      <c r="C723">
        <v>395.774</v>
      </c>
    </row>
    <row r="724" spans="1:3">
      <c r="A724" s="13">
        <v>45208</v>
      </c>
      <c r="B724">
        <v>8.4555000000000007</v>
      </c>
      <c r="C724">
        <v>395.774</v>
      </c>
    </row>
    <row r="725" spans="1:3">
      <c r="A725" s="13">
        <v>45209</v>
      </c>
      <c r="B725">
        <v>8.0689999999999991</v>
      </c>
      <c r="C725">
        <v>371.113</v>
      </c>
    </row>
    <row r="726" spans="1:3">
      <c r="A726" s="13">
        <v>45211</v>
      </c>
      <c r="B726">
        <v>8.1810000000000009</v>
      </c>
      <c r="C726">
        <v>376.13499999999999</v>
      </c>
    </row>
    <row r="727" spans="1:3">
      <c r="A727" s="13">
        <v>45212</v>
      </c>
      <c r="B727">
        <v>8.2055000000000007</v>
      </c>
      <c r="C727">
        <v>384.56700000000001</v>
      </c>
    </row>
    <row r="728" spans="1:3">
      <c r="A728" s="13">
        <v>45215</v>
      </c>
      <c r="B728">
        <v>8.2469999999999999</v>
      </c>
      <c r="C728">
        <v>381.327</v>
      </c>
    </row>
    <row r="729" spans="1:3">
      <c r="A729" s="13">
        <v>45216</v>
      </c>
      <c r="B729">
        <v>8.2880000000000003</v>
      </c>
      <c r="C729">
        <v>370.661</v>
      </c>
    </row>
    <row r="730" spans="1:3">
      <c r="A730" s="13">
        <v>45217</v>
      </c>
      <c r="B730">
        <v>8.2635000000000005</v>
      </c>
      <c r="C730">
        <v>361.49299999999999</v>
      </c>
    </row>
    <row r="731" spans="1:3">
      <c r="A731" s="13">
        <v>45218</v>
      </c>
      <c r="B731">
        <v>8.3640000000000008</v>
      </c>
      <c r="C731">
        <v>368.85700000000003</v>
      </c>
    </row>
    <row r="732" spans="1:3">
      <c r="A732" s="13">
        <v>45219</v>
      </c>
      <c r="B732">
        <v>8.3315000000000001</v>
      </c>
      <c r="C732">
        <v>375.01100000000002</v>
      </c>
    </row>
    <row r="733" spans="1:3">
      <c r="A733" s="13">
        <v>45222</v>
      </c>
      <c r="B733">
        <v>8.3324999999999996</v>
      </c>
      <c r="C733">
        <v>381.57100000000003</v>
      </c>
    </row>
    <row r="734" spans="1:3">
      <c r="A734" s="13">
        <v>45223</v>
      </c>
      <c r="B734">
        <v>8.2424999999999997</v>
      </c>
      <c r="C734">
        <v>371.50400000000002</v>
      </c>
    </row>
    <row r="735" spans="1:3">
      <c r="A735" s="13">
        <v>45224</v>
      </c>
      <c r="B735">
        <v>8.3384999999999998</v>
      </c>
      <c r="C735">
        <v>370.91800000000001</v>
      </c>
    </row>
    <row r="736" spans="1:3">
      <c r="A736" s="13">
        <v>45225</v>
      </c>
      <c r="B736">
        <v>8.2630000000000017</v>
      </c>
      <c r="C736">
        <v>374.96699999999998</v>
      </c>
    </row>
    <row r="737" spans="1:3">
      <c r="A737" s="13">
        <v>45226</v>
      </c>
      <c r="B737">
        <v>8.2794999999999987</v>
      </c>
      <c r="C737">
        <v>380.71</v>
      </c>
    </row>
    <row r="738" spans="1:3">
      <c r="A738" s="13">
        <v>45229</v>
      </c>
      <c r="B738">
        <v>8.2639999999999993</v>
      </c>
      <c r="C738">
        <v>373.60500000000002</v>
      </c>
    </row>
    <row r="739" spans="1:3">
      <c r="A739" s="13">
        <v>45230</v>
      </c>
      <c r="B739">
        <v>8.2379999999999995</v>
      </c>
      <c r="C739">
        <v>367.959</v>
      </c>
    </row>
    <row r="740" spans="1:3">
      <c r="A740" s="13">
        <v>45231</v>
      </c>
      <c r="B740">
        <v>8.093</v>
      </c>
      <c r="C740">
        <v>373.16800000000001</v>
      </c>
    </row>
    <row r="741" spans="1:3">
      <c r="A741" s="13">
        <v>45232</v>
      </c>
      <c r="B741">
        <v>7.9275000000000002</v>
      </c>
      <c r="C741">
        <v>359.142</v>
      </c>
    </row>
    <row r="742" spans="1:3">
      <c r="A742" s="13">
        <v>45233</v>
      </c>
      <c r="B742">
        <v>7.7629999999999999</v>
      </c>
      <c r="C742">
        <v>354.67500000000001</v>
      </c>
    </row>
    <row r="743" spans="1:3">
      <c r="A743" s="13">
        <v>45236</v>
      </c>
      <c r="B743">
        <v>7.7759999999999998</v>
      </c>
      <c r="C743">
        <v>348.89600000000002</v>
      </c>
    </row>
    <row r="744" spans="1:3">
      <c r="A744" s="13">
        <v>45237</v>
      </c>
      <c r="B744">
        <v>7.7474999999999996</v>
      </c>
      <c r="C744">
        <v>352.27199999999999</v>
      </c>
    </row>
    <row r="745" spans="1:3">
      <c r="A745" s="13">
        <v>45238</v>
      </c>
      <c r="B745">
        <v>7.7620000000000005</v>
      </c>
      <c r="C745">
        <v>358.06799999999998</v>
      </c>
    </row>
    <row r="746" spans="1:3">
      <c r="A746" s="13">
        <v>45239</v>
      </c>
      <c r="B746">
        <v>7.8010000000000002</v>
      </c>
      <c r="C746">
        <v>349.20600000000002</v>
      </c>
    </row>
    <row r="747" spans="1:3">
      <c r="A747" s="13">
        <v>45240</v>
      </c>
      <c r="B747">
        <v>7.8105000000000002</v>
      </c>
      <c r="C747">
        <v>345.09699999999998</v>
      </c>
    </row>
    <row r="748" spans="1:3">
      <c r="A748" s="13">
        <v>45243</v>
      </c>
      <c r="B748">
        <v>7.7854999999999999</v>
      </c>
      <c r="C748">
        <v>344.32799999999997</v>
      </c>
    </row>
    <row r="749" spans="1:3">
      <c r="A749" s="13">
        <v>45244</v>
      </c>
      <c r="B749">
        <v>7.6940000000000008</v>
      </c>
      <c r="C749">
        <v>356.73700000000002</v>
      </c>
    </row>
    <row r="750" spans="1:3">
      <c r="A750" s="13">
        <v>45245</v>
      </c>
      <c r="B750">
        <v>7.7315000000000005</v>
      </c>
      <c r="C750">
        <v>352.38499999999999</v>
      </c>
    </row>
    <row r="751" spans="1:3">
      <c r="A751" s="13">
        <v>45246</v>
      </c>
      <c r="B751">
        <v>7.6925000000000008</v>
      </c>
      <c r="C751">
        <v>358.36700000000002</v>
      </c>
    </row>
    <row r="752" spans="1:3">
      <c r="A752" s="13">
        <v>45247</v>
      </c>
      <c r="B752">
        <v>7.7004999999999999</v>
      </c>
      <c r="C752">
        <v>357.57299999999998</v>
      </c>
    </row>
    <row r="753" spans="1:3">
      <c r="A753" s="13">
        <v>45250</v>
      </c>
      <c r="B753">
        <v>7.6414999999999997</v>
      </c>
      <c r="C753">
        <v>352.40800000000002</v>
      </c>
    </row>
    <row r="754" spans="1:3">
      <c r="A754" s="13">
        <v>45251</v>
      </c>
      <c r="B754">
        <v>7.6095000000000006</v>
      </c>
      <c r="C754">
        <v>352.63499999999999</v>
      </c>
    </row>
    <row r="755" spans="1:3">
      <c r="A755" s="13">
        <v>45252</v>
      </c>
      <c r="B755">
        <v>7.5939999999999994</v>
      </c>
      <c r="C755">
        <v>348.64400000000001</v>
      </c>
    </row>
    <row r="756" spans="1:3">
      <c r="A756" s="13">
        <v>45253</v>
      </c>
      <c r="B756">
        <v>7.5939999999999994</v>
      </c>
      <c r="C756">
        <v>348.64400000000001</v>
      </c>
    </row>
    <row r="757" spans="1:3">
      <c r="A757" s="13">
        <v>45254</v>
      </c>
      <c r="B757">
        <v>7.6105</v>
      </c>
      <c r="C757">
        <v>344.846</v>
      </c>
    </row>
    <row r="758" spans="1:3">
      <c r="A758" s="13">
        <v>45257</v>
      </c>
      <c r="B758">
        <v>7.4660000000000002</v>
      </c>
      <c r="C758">
        <v>338.29700000000003</v>
      </c>
    </row>
    <row r="759" spans="1:3">
      <c r="A759" s="13">
        <v>45258</v>
      </c>
      <c r="B759">
        <v>7.4</v>
      </c>
      <c r="C759">
        <v>342.58499999999998</v>
      </c>
    </row>
    <row r="760" spans="1:3">
      <c r="A760" s="13">
        <v>45259</v>
      </c>
      <c r="B760">
        <v>7.3354999999999997</v>
      </c>
      <c r="C760">
        <v>343.67200000000003</v>
      </c>
    </row>
    <row r="761" spans="1:3">
      <c r="A761" s="13">
        <v>45260</v>
      </c>
      <c r="B761">
        <v>7.3715000000000002</v>
      </c>
      <c r="C761">
        <v>341.03899999999999</v>
      </c>
    </row>
    <row r="762" spans="1:3">
      <c r="A762" s="13">
        <v>45261</v>
      </c>
      <c r="B762">
        <v>7.274</v>
      </c>
      <c r="C762">
        <v>345.33</v>
      </c>
    </row>
    <row r="763" spans="1:3">
      <c r="A763" s="13">
        <v>45264</v>
      </c>
      <c r="B763">
        <v>7.274</v>
      </c>
      <c r="C763">
        <v>338.96800000000002</v>
      </c>
    </row>
    <row r="764" spans="1:3">
      <c r="A764" s="13">
        <v>45265</v>
      </c>
      <c r="B764">
        <v>7.2290000000000001</v>
      </c>
      <c r="C764">
        <v>341.846</v>
      </c>
    </row>
    <row r="765" spans="1:3">
      <c r="A765" s="13">
        <v>45266</v>
      </c>
      <c r="B765">
        <v>7.1760000000000002</v>
      </c>
      <c r="C765">
        <v>340.76400000000001</v>
      </c>
    </row>
    <row r="766" spans="1:3">
      <c r="A766" s="13">
        <v>45267</v>
      </c>
      <c r="B766">
        <v>7.1920000000000002</v>
      </c>
      <c r="C766">
        <v>339.01</v>
      </c>
    </row>
    <row r="767" spans="1:3">
      <c r="A767" s="13">
        <v>45268</v>
      </c>
      <c r="B767">
        <v>7.2015000000000002</v>
      </c>
      <c r="C767">
        <v>329.54899999999998</v>
      </c>
    </row>
    <row r="768" spans="1:3">
      <c r="A768" s="13">
        <v>45271</v>
      </c>
      <c r="B768">
        <v>7.1980000000000004</v>
      </c>
      <c r="C768">
        <v>328.37700000000001</v>
      </c>
    </row>
    <row r="769" spans="1:3">
      <c r="A769" s="13">
        <v>45272</v>
      </c>
      <c r="B769">
        <v>7.1929999999999996</v>
      </c>
      <c r="C769">
        <v>330.29399999999998</v>
      </c>
    </row>
    <row r="770" spans="1:3">
      <c r="A770" s="13">
        <v>45273</v>
      </c>
      <c r="B770">
        <v>7.0114999999999998</v>
      </c>
      <c r="C770">
        <v>334.16300000000001</v>
      </c>
    </row>
    <row r="771" spans="1:3">
      <c r="A771" s="13">
        <v>45274</v>
      </c>
      <c r="B771">
        <v>6.8435000000000006</v>
      </c>
      <c r="C771">
        <v>324.70499999999998</v>
      </c>
    </row>
    <row r="772" spans="1:3">
      <c r="A772" s="13">
        <v>45275</v>
      </c>
      <c r="B772">
        <v>6.6950000000000003</v>
      </c>
      <c r="C772">
        <v>310.005</v>
      </c>
    </row>
    <row r="773" spans="1:3">
      <c r="A773" s="13">
        <v>45278</v>
      </c>
      <c r="B773">
        <v>6.7244999999999999</v>
      </c>
      <c r="C773">
        <v>310.81700000000001</v>
      </c>
    </row>
    <row r="774" spans="1:3">
      <c r="A774" s="13">
        <v>45279</v>
      </c>
      <c r="B774">
        <v>6.7155000000000005</v>
      </c>
      <c r="C774">
        <v>309.90699999999998</v>
      </c>
    </row>
    <row r="775" spans="1:3">
      <c r="A775" s="13">
        <v>45280</v>
      </c>
      <c r="B775">
        <v>6.6180000000000003</v>
      </c>
      <c r="C775">
        <v>309.97699999999998</v>
      </c>
    </row>
    <row r="776" spans="1:3">
      <c r="A776" s="13">
        <v>45281</v>
      </c>
      <c r="B776">
        <v>6.6374999999999993</v>
      </c>
      <c r="C776">
        <v>309.86900000000003</v>
      </c>
    </row>
    <row r="777" spans="1:3">
      <c r="A777" s="13">
        <v>45282</v>
      </c>
      <c r="B777">
        <v>6.6695000000000002</v>
      </c>
      <c r="C777">
        <v>312.70600000000002</v>
      </c>
    </row>
    <row r="778" spans="1:3">
      <c r="A778" s="13">
        <v>45285</v>
      </c>
      <c r="B778">
        <v>6.6695000000000002</v>
      </c>
      <c r="C778">
        <v>312.70600000000002</v>
      </c>
    </row>
    <row r="779" spans="1:3">
      <c r="A779" s="13">
        <v>45286</v>
      </c>
      <c r="B779">
        <v>6.7435</v>
      </c>
      <c r="C779">
        <v>318.697</v>
      </c>
    </row>
    <row r="780" spans="1:3">
      <c r="A780" s="13">
        <v>45287</v>
      </c>
      <c r="B780">
        <v>6.6125000000000007</v>
      </c>
      <c r="C780">
        <v>315.00900000000001</v>
      </c>
    </row>
    <row r="781" spans="1:3">
      <c r="A781" s="13">
        <v>45288</v>
      </c>
      <c r="B781">
        <v>6.6850000000000005</v>
      </c>
      <c r="C781">
        <v>318.46199999999999</v>
      </c>
    </row>
    <row r="782" spans="1:3">
      <c r="A782" s="13">
        <v>45289</v>
      </c>
      <c r="B782">
        <v>6.6449999999999996</v>
      </c>
      <c r="C782">
        <v>314.09300000000002</v>
      </c>
    </row>
    <row r="783" spans="1:3">
      <c r="A783" s="13">
        <v>45292</v>
      </c>
      <c r="B783">
        <v>6.6449999999999996</v>
      </c>
      <c r="C783">
        <v>314.09300000000002</v>
      </c>
    </row>
    <row r="784" spans="1:3">
      <c r="A784" s="13">
        <v>45293</v>
      </c>
      <c r="B784">
        <v>6.6615000000000002</v>
      </c>
      <c r="C784">
        <v>309.75099999999998</v>
      </c>
    </row>
    <row r="785" spans="1:3">
      <c r="A785" s="13">
        <v>45294</v>
      </c>
      <c r="B785">
        <v>6.7255000000000003</v>
      </c>
      <c r="C785">
        <v>315.61599999999999</v>
      </c>
    </row>
    <row r="786" spans="1:3">
      <c r="A786" s="13">
        <v>45295</v>
      </c>
      <c r="B786">
        <v>6.798</v>
      </c>
      <c r="C786">
        <v>314.08800000000002</v>
      </c>
    </row>
    <row r="787" spans="1:3">
      <c r="A787" s="13">
        <v>45296</v>
      </c>
      <c r="B787">
        <v>6.835</v>
      </c>
      <c r="C787">
        <v>315.26799999999997</v>
      </c>
    </row>
    <row r="788" spans="1:3">
      <c r="A788" s="13">
        <v>45299</v>
      </c>
      <c r="B788">
        <v>6.9290000000000003</v>
      </c>
      <c r="C788">
        <v>323.60199999999998</v>
      </c>
    </row>
    <row r="789" spans="1:3">
      <c r="A789" s="13">
        <v>45300</v>
      </c>
      <c r="B789">
        <v>6.9444999999999997</v>
      </c>
      <c r="C789">
        <v>327.45100000000002</v>
      </c>
    </row>
    <row r="790" spans="1:3">
      <c r="A790" s="13">
        <v>45301</v>
      </c>
      <c r="B790">
        <v>6.9314999999999998</v>
      </c>
      <c r="C790">
        <v>326.68200000000002</v>
      </c>
    </row>
    <row r="791" spans="1:3">
      <c r="A791" s="13">
        <v>45302</v>
      </c>
      <c r="B791">
        <v>6.851</v>
      </c>
      <c r="C791">
        <v>327.26400000000001</v>
      </c>
    </row>
    <row r="792" spans="1:3">
      <c r="A792" s="13">
        <v>45303</v>
      </c>
      <c r="B792">
        <v>6.8535000000000004</v>
      </c>
      <c r="C792">
        <v>331.65699999999998</v>
      </c>
    </row>
    <row r="793" spans="1:3">
      <c r="A793" s="13">
        <v>45306</v>
      </c>
      <c r="B793">
        <v>6.8535000000000004</v>
      </c>
      <c r="C793">
        <v>331.65699999999998</v>
      </c>
    </row>
    <row r="794" spans="1:3">
      <c r="A794" s="13">
        <v>45307</v>
      </c>
      <c r="B794">
        <v>6.9005000000000001</v>
      </c>
      <c r="C794">
        <v>325.42700000000002</v>
      </c>
    </row>
    <row r="795" spans="1:3">
      <c r="A795" s="13">
        <v>45308</v>
      </c>
      <c r="B795">
        <v>6.9649999999999999</v>
      </c>
      <c r="C795">
        <v>322.798</v>
      </c>
    </row>
    <row r="796" spans="1:3">
      <c r="A796" s="13">
        <v>45309</v>
      </c>
      <c r="B796">
        <v>6.9719999999999995</v>
      </c>
      <c r="C796">
        <v>320.80900000000003</v>
      </c>
    </row>
    <row r="797" spans="1:3">
      <c r="A797" s="13">
        <v>45310</v>
      </c>
      <c r="B797">
        <v>6.9379999999999997</v>
      </c>
      <c r="C797">
        <v>316.40499999999997</v>
      </c>
    </row>
    <row r="798" spans="1:3">
      <c r="A798" s="13">
        <v>45313</v>
      </c>
      <c r="B798">
        <v>6.931</v>
      </c>
      <c r="C798">
        <v>317.887</v>
      </c>
    </row>
    <row r="799" spans="1:3">
      <c r="A799" s="13">
        <v>45314</v>
      </c>
      <c r="B799">
        <v>6.968</v>
      </c>
      <c r="C799">
        <v>320.5</v>
      </c>
    </row>
    <row r="800" spans="1:3">
      <c r="A800" s="13">
        <v>45315</v>
      </c>
      <c r="B800">
        <v>6.9995000000000003</v>
      </c>
      <c r="C800">
        <v>318.97000000000003</v>
      </c>
    </row>
    <row r="801" spans="1:3">
      <c r="A801" s="13">
        <v>45316</v>
      </c>
      <c r="B801">
        <v>6.923</v>
      </c>
      <c r="C801">
        <v>318.58999999999997</v>
      </c>
    </row>
    <row r="802" spans="1:3">
      <c r="A802" s="13">
        <v>45317</v>
      </c>
      <c r="B802">
        <v>6.9290000000000003</v>
      </c>
      <c r="C802">
        <v>316.18599999999998</v>
      </c>
    </row>
    <row r="803" spans="1:3">
      <c r="A803" s="13">
        <v>45320</v>
      </c>
      <c r="B803">
        <v>6.899</v>
      </c>
      <c r="C803">
        <v>318.40899999999999</v>
      </c>
    </row>
    <row r="804" spans="1:3">
      <c r="A804" s="13">
        <v>45321</v>
      </c>
      <c r="B804">
        <v>6.8840000000000003</v>
      </c>
      <c r="C804">
        <v>318.57299999999998</v>
      </c>
    </row>
    <row r="805" spans="1:3">
      <c r="A805" s="13">
        <v>45322</v>
      </c>
      <c r="B805">
        <v>6.8825000000000003</v>
      </c>
      <c r="C805">
        <v>332.09699999999998</v>
      </c>
    </row>
    <row r="806" spans="1:3">
      <c r="A806" s="13">
        <v>45323</v>
      </c>
      <c r="B806">
        <v>6.883</v>
      </c>
      <c r="C806">
        <v>334.03500000000003</v>
      </c>
    </row>
    <row r="807" spans="1:3">
      <c r="A807" s="13">
        <v>45324</v>
      </c>
      <c r="B807">
        <v>6.9470000000000001</v>
      </c>
      <c r="C807">
        <v>323.95400000000001</v>
      </c>
    </row>
    <row r="808" spans="1:3">
      <c r="A808" s="13">
        <v>45327</v>
      </c>
      <c r="B808">
        <v>7.0120000000000005</v>
      </c>
      <c r="C808">
        <v>317.30099999999999</v>
      </c>
    </row>
    <row r="809" spans="1:3">
      <c r="A809" s="13">
        <v>45328</v>
      </c>
      <c r="B809">
        <v>6.9749999999999996</v>
      </c>
      <c r="C809">
        <v>321.49400000000003</v>
      </c>
    </row>
    <row r="810" spans="1:3">
      <c r="A810" s="13">
        <v>45329</v>
      </c>
      <c r="B810">
        <v>6.9729999999999999</v>
      </c>
      <c r="C810">
        <v>318.49099999999999</v>
      </c>
    </row>
    <row r="811" spans="1:3">
      <c r="A811" s="13">
        <v>45330</v>
      </c>
      <c r="B811">
        <v>6.9669999999999996</v>
      </c>
      <c r="C811">
        <v>313.09300000000002</v>
      </c>
    </row>
    <row r="812" spans="1:3">
      <c r="A812" s="13">
        <v>45331</v>
      </c>
      <c r="B812">
        <v>6.9689999999999994</v>
      </c>
      <c r="C812">
        <v>311.08100000000002</v>
      </c>
    </row>
    <row r="813" spans="1:3">
      <c r="A813" s="13">
        <v>45334</v>
      </c>
      <c r="B813">
        <v>6.9444999999999997</v>
      </c>
      <c r="C813">
        <v>308.702</v>
      </c>
    </row>
    <row r="814" spans="1:3">
      <c r="A814" s="13">
        <v>45335</v>
      </c>
      <c r="B814">
        <v>7.0745000000000005</v>
      </c>
      <c r="C814">
        <v>304.06400000000002</v>
      </c>
    </row>
    <row r="815" spans="1:3">
      <c r="A815" s="13">
        <v>45336</v>
      </c>
      <c r="B815">
        <v>7.0404999999999998</v>
      </c>
      <c r="C815">
        <v>307.60599999999999</v>
      </c>
    </row>
    <row r="816" spans="1:3">
      <c r="A816" s="13">
        <v>45337</v>
      </c>
      <c r="B816">
        <v>7.0015000000000001</v>
      </c>
      <c r="C816">
        <v>305.904</v>
      </c>
    </row>
    <row r="817" spans="1:3">
      <c r="A817" s="13">
        <v>45338</v>
      </c>
      <c r="B817">
        <v>7.0410000000000004</v>
      </c>
      <c r="C817">
        <v>304.74900000000002</v>
      </c>
    </row>
    <row r="818" spans="1:3">
      <c r="A818" s="13">
        <v>45341</v>
      </c>
      <c r="B818">
        <v>7.0410000000000004</v>
      </c>
      <c r="C818">
        <v>304.74900000000002</v>
      </c>
    </row>
    <row r="819" spans="1:3">
      <c r="A819" s="13">
        <v>45342</v>
      </c>
      <c r="B819">
        <v>6.9844999999999997</v>
      </c>
      <c r="C819">
        <v>300.73500000000001</v>
      </c>
    </row>
    <row r="820" spans="1:3">
      <c r="A820" s="13">
        <v>45343</v>
      </c>
      <c r="B820">
        <v>7.0410000000000004</v>
      </c>
      <c r="C820">
        <v>301.46300000000002</v>
      </c>
    </row>
    <row r="821" spans="1:3">
      <c r="A821" s="13">
        <v>45344</v>
      </c>
      <c r="B821">
        <v>7.0019999999999998</v>
      </c>
      <c r="C821">
        <v>295.92899999999997</v>
      </c>
    </row>
    <row r="822" spans="1:3">
      <c r="A822" s="13">
        <v>45345</v>
      </c>
      <c r="B822">
        <v>6.9935</v>
      </c>
      <c r="C822">
        <v>301.13099999999997</v>
      </c>
    </row>
    <row r="823" spans="1:3">
      <c r="A823" s="13">
        <v>45348</v>
      </c>
      <c r="B823">
        <v>6.9885000000000002</v>
      </c>
      <c r="C823">
        <v>298.43299999999999</v>
      </c>
    </row>
    <row r="824" spans="1:3">
      <c r="A824" s="13">
        <v>45349</v>
      </c>
      <c r="B824">
        <v>7.0165000000000006</v>
      </c>
      <c r="C824">
        <v>299.64499999999998</v>
      </c>
    </row>
    <row r="825" spans="1:3">
      <c r="A825" s="13">
        <v>45350</v>
      </c>
      <c r="B825">
        <v>6.9695</v>
      </c>
      <c r="C825">
        <v>299.46499999999997</v>
      </c>
    </row>
    <row r="826" spans="1:3">
      <c r="A826" s="13">
        <v>45351</v>
      </c>
      <c r="B826">
        <v>6.9664999999999999</v>
      </c>
      <c r="C826">
        <v>300.024</v>
      </c>
    </row>
    <row r="827" spans="1:3">
      <c r="A827" s="13">
        <v>45352</v>
      </c>
      <c r="B827">
        <v>6.9894999999999996</v>
      </c>
      <c r="C827">
        <v>309.63400000000001</v>
      </c>
    </row>
    <row r="828" spans="1:3">
      <c r="A828" s="13">
        <v>45355</v>
      </c>
      <c r="B828">
        <v>6.9794999999999998</v>
      </c>
      <c r="C828">
        <v>304.60199999999998</v>
      </c>
    </row>
    <row r="829" spans="1:3">
      <c r="A829" s="13">
        <v>45356</v>
      </c>
      <c r="B829">
        <v>6.915</v>
      </c>
      <c r="C829">
        <v>304.27499999999998</v>
      </c>
    </row>
    <row r="830" spans="1:3">
      <c r="A830" s="13">
        <v>45357</v>
      </c>
      <c r="B830">
        <v>6.9145000000000003</v>
      </c>
      <c r="C830">
        <v>302.75700000000001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6"/>
  <sheetViews>
    <sheetView workbookViewId="0">
      <selection activeCell="I21" sqref="I21"/>
    </sheetView>
  </sheetViews>
  <sheetFormatPr defaultRowHeight="15"/>
  <cols>
    <col min="1" max="2" width="10.140625" customWidth="1"/>
  </cols>
  <sheetData>
    <row r="1" spans="1:9">
      <c r="B1" t="s">
        <v>4</v>
      </c>
      <c r="C1" t="s">
        <v>898</v>
      </c>
      <c r="D1" t="s">
        <v>899</v>
      </c>
      <c r="E1" t="s">
        <v>900</v>
      </c>
      <c r="F1" t="s">
        <v>901</v>
      </c>
      <c r="I1" s="82" t="s">
        <v>902</v>
      </c>
    </row>
    <row r="2" spans="1:9">
      <c r="A2" s="3">
        <v>35065</v>
      </c>
      <c r="B2" s="4"/>
      <c r="C2" s="2">
        <v>6.9</v>
      </c>
      <c r="D2" s="2">
        <v>25</v>
      </c>
      <c r="I2" s="82" t="s">
        <v>903</v>
      </c>
    </row>
    <row r="3" spans="1:9">
      <c r="A3" s="3">
        <v>35156</v>
      </c>
      <c r="B3" s="4"/>
      <c r="C3" s="2">
        <v>-1.8</v>
      </c>
      <c r="D3" s="2">
        <v>23.4</v>
      </c>
    </row>
    <row r="4" spans="1:9">
      <c r="A4" s="3">
        <v>35247</v>
      </c>
      <c r="B4" s="4">
        <v>1996</v>
      </c>
      <c r="C4" s="2">
        <v>-7.4</v>
      </c>
      <c r="D4" s="2">
        <v>48.9</v>
      </c>
    </row>
    <row r="5" spans="1:9">
      <c r="A5" s="3">
        <v>35339</v>
      </c>
      <c r="B5" s="4"/>
      <c r="C5" s="2">
        <v>-8.6</v>
      </c>
      <c r="D5" s="2">
        <v>48.9</v>
      </c>
    </row>
    <row r="6" spans="1:9">
      <c r="A6" s="3">
        <v>35431</v>
      </c>
      <c r="B6" s="4"/>
      <c r="C6" s="2">
        <v>-8.9</v>
      </c>
      <c r="D6" s="2">
        <v>37</v>
      </c>
    </row>
    <row r="7" spans="1:9">
      <c r="A7" s="3">
        <v>35521</v>
      </c>
      <c r="B7" s="4"/>
      <c r="C7" s="2">
        <v>-10.3</v>
      </c>
      <c r="D7" s="2">
        <v>45.8</v>
      </c>
    </row>
    <row r="8" spans="1:9">
      <c r="A8" s="3">
        <v>35612</v>
      </c>
      <c r="B8" s="4">
        <v>1997</v>
      </c>
      <c r="C8" s="2">
        <v>-5.8</v>
      </c>
      <c r="D8" s="2">
        <v>23.3</v>
      </c>
    </row>
    <row r="9" spans="1:9">
      <c r="A9" s="3">
        <v>35704</v>
      </c>
      <c r="B9" s="4"/>
      <c r="C9" s="2">
        <v>-7</v>
      </c>
      <c r="D9" s="2">
        <v>25</v>
      </c>
    </row>
    <row r="10" spans="1:9">
      <c r="A10" s="3">
        <v>35796</v>
      </c>
      <c r="B10" s="4"/>
      <c r="C10" s="2">
        <v>1.8</v>
      </c>
      <c r="D10" s="2">
        <v>22.2</v>
      </c>
    </row>
    <row r="11" spans="1:9">
      <c r="A11" s="3">
        <v>35886</v>
      </c>
      <c r="B11" s="4"/>
      <c r="C11" s="2">
        <v>-7.1</v>
      </c>
      <c r="D11" s="2">
        <v>16.3</v>
      </c>
    </row>
    <row r="12" spans="1:9">
      <c r="A12" s="3">
        <v>35977</v>
      </c>
      <c r="B12" s="4">
        <v>1998</v>
      </c>
      <c r="C12" s="2">
        <v>0</v>
      </c>
      <c r="D12" s="2">
        <v>20</v>
      </c>
    </row>
    <row r="13" spans="1:9">
      <c r="A13" s="3">
        <v>36069</v>
      </c>
      <c r="B13" s="4"/>
      <c r="C13" s="2">
        <v>36.4</v>
      </c>
      <c r="D13" s="2">
        <v>15.9</v>
      </c>
    </row>
    <row r="14" spans="1:9">
      <c r="A14" s="3">
        <v>36161</v>
      </c>
      <c r="B14" s="4"/>
      <c r="C14" s="2">
        <v>7.4</v>
      </c>
      <c r="D14" s="2">
        <v>7.3</v>
      </c>
    </row>
    <row r="15" spans="1:9">
      <c r="A15" s="3">
        <v>36251</v>
      </c>
      <c r="B15" s="4"/>
      <c r="C15" s="2">
        <v>10</v>
      </c>
      <c r="D15" s="2">
        <v>13.3</v>
      </c>
    </row>
    <row r="16" spans="1:9">
      <c r="A16" s="3">
        <v>36342</v>
      </c>
      <c r="B16" s="4">
        <v>1999</v>
      </c>
      <c r="C16" s="2">
        <v>5.4</v>
      </c>
      <c r="D16" s="2">
        <v>4.8</v>
      </c>
    </row>
    <row r="17" spans="1:4">
      <c r="A17" s="3">
        <v>36434</v>
      </c>
      <c r="B17" s="4"/>
      <c r="C17" s="2">
        <v>9.1</v>
      </c>
      <c r="D17" s="2">
        <v>4.9000000000000004</v>
      </c>
    </row>
    <row r="18" spans="1:4">
      <c r="A18" s="3">
        <v>36526</v>
      </c>
      <c r="B18" s="4"/>
      <c r="C18" s="2">
        <v>10.9</v>
      </c>
      <c r="D18" s="2">
        <v>4.8</v>
      </c>
    </row>
    <row r="19" spans="1:4">
      <c r="A19" s="3">
        <v>36617</v>
      </c>
      <c r="B19" s="4"/>
      <c r="C19" s="2">
        <v>24.6</v>
      </c>
      <c r="D19" s="2">
        <v>2.6</v>
      </c>
    </row>
    <row r="20" spans="1:4">
      <c r="A20" s="3">
        <v>36708</v>
      </c>
      <c r="B20" s="4">
        <v>2000</v>
      </c>
      <c r="C20" s="2">
        <v>33.9</v>
      </c>
      <c r="D20" s="2">
        <v>-2.6</v>
      </c>
    </row>
    <row r="21" spans="1:4">
      <c r="A21" s="3">
        <v>36800</v>
      </c>
      <c r="B21" s="4"/>
      <c r="C21" s="2">
        <v>43.9</v>
      </c>
      <c r="D21" s="2">
        <v>8.3000000000000007</v>
      </c>
    </row>
    <row r="22" spans="1:4">
      <c r="A22" s="3">
        <v>36892</v>
      </c>
      <c r="B22" s="4"/>
      <c r="C22" s="2">
        <v>59.6</v>
      </c>
      <c r="D22" s="2">
        <v>11.8</v>
      </c>
    </row>
    <row r="23" spans="1:4">
      <c r="A23" s="3">
        <v>36982</v>
      </c>
      <c r="B23" s="4"/>
      <c r="C23" s="2">
        <v>50.9</v>
      </c>
      <c r="D23" s="2">
        <v>20</v>
      </c>
    </row>
    <row r="24" spans="1:4">
      <c r="A24" s="3">
        <v>37073</v>
      </c>
      <c r="B24" s="4">
        <v>2001</v>
      </c>
      <c r="C24" s="2">
        <v>40.4</v>
      </c>
      <c r="D24" s="2">
        <v>11.4</v>
      </c>
    </row>
    <row r="25" spans="1:4">
      <c r="A25" s="3">
        <v>37165</v>
      </c>
      <c r="B25" s="4"/>
      <c r="C25" s="2">
        <v>50.9</v>
      </c>
      <c r="D25" s="2">
        <v>20</v>
      </c>
    </row>
    <row r="26" spans="1:4">
      <c r="A26" s="3">
        <v>37257</v>
      </c>
      <c r="B26" s="4"/>
      <c r="C26" s="2">
        <v>45.5</v>
      </c>
      <c r="D26" s="2">
        <v>18.2</v>
      </c>
    </row>
    <row r="27" spans="1:4">
      <c r="A27" s="3">
        <v>37347</v>
      </c>
      <c r="B27" s="4"/>
      <c r="C27" s="2">
        <v>25</v>
      </c>
      <c r="D27" s="2">
        <v>8.6</v>
      </c>
    </row>
    <row r="28" spans="1:4">
      <c r="A28" s="3">
        <v>37438</v>
      </c>
      <c r="B28" s="4">
        <v>2002</v>
      </c>
      <c r="C28" s="2">
        <v>21.4</v>
      </c>
      <c r="D28" s="2">
        <v>14.7</v>
      </c>
    </row>
    <row r="29" spans="1:4">
      <c r="A29" s="3">
        <v>37530</v>
      </c>
      <c r="B29" s="4"/>
      <c r="C29" s="2">
        <v>20</v>
      </c>
      <c r="D29" s="2">
        <v>15.2</v>
      </c>
    </row>
    <row r="30" spans="1:4">
      <c r="A30" s="3">
        <v>37622</v>
      </c>
      <c r="B30" s="4"/>
      <c r="C30" s="2">
        <v>22</v>
      </c>
      <c r="D30" s="2">
        <v>16.2</v>
      </c>
    </row>
    <row r="31" spans="1:4">
      <c r="A31" s="3">
        <v>37712</v>
      </c>
      <c r="B31" s="4"/>
      <c r="C31" s="2">
        <v>8.9</v>
      </c>
      <c r="D31" s="2">
        <v>9.6999999999999993</v>
      </c>
    </row>
    <row r="32" spans="1:4">
      <c r="A32" s="3">
        <v>37803</v>
      </c>
      <c r="B32" s="4">
        <v>2003</v>
      </c>
      <c r="C32" s="2">
        <v>3.4</v>
      </c>
      <c r="D32" s="2">
        <v>0</v>
      </c>
    </row>
    <row r="33" spans="1:4">
      <c r="A33" s="3">
        <v>37895</v>
      </c>
      <c r="B33" s="4"/>
      <c r="C33" s="2">
        <v>0</v>
      </c>
      <c r="D33" s="2">
        <v>2.9</v>
      </c>
    </row>
    <row r="34" spans="1:4">
      <c r="A34" s="3">
        <v>37987</v>
      </c>
      <c r="B34" s="4"/>
      <c r="C34" s="2">
        <v>-17.899999999999999</v>
      </c>
      <c r="D34" s="2">
        <v>6.3</v>
      </c>
    </row>
    <row r="35" spans="1:4">
      <c r="A35" s="3">
        <v>38078</v>
      </c>
      <c r="B35" s="4"/>
      <c r="C35" s="2">
        <v>-22.8</v>
      </c>
      <c r="D35" s="2">
        <v>3.2</v>
      </c>
    </row>
    <row r="36" spans="1:4">
      <c r="A36" s="3">
        <v>38169</v>
      </c>
      <c r="B36" s="4">
        <v>2004</v>
      </c>
      <c r="C36" s="2">
        <v>-20</v>
      </c>
      <c r="D36" s="2">
        <v>0</v>
      </c>
    </row>
    <row r="37" spans="1:4">
      <c r="A37" s="3">
        <v>38261</v>
      </c>
      <c r="B37" s="4"/>
      <c r="C37" s="2">
        <v>-21.1</v>
      </c>
      <c r="D37" s="2">
        <v>-2.9</v>
      </c>
    </row>
    <row r="38" spans="1:4">
      <c r="A38" s="3">
        <v>38353</v>
      </c>
      <c r="B38" s="4"/>
      <c r="C38" s="2">
        <v>-23.6</v>
      </c>
      <c r="D38" s="2">
        <v>-2.9</v>
      </c>
    </row>
    <row r="39" spans="1:4">
      <c r="A39" s="3">
        <v>38443</v>
      </c>
      <c r="B39" s="4"/>
      <c r="C39" s="2">
        <v>-24.1</v>
      </c>
      <c r="D39" s="2">
        <v>-8.3000000000000007</v>
      </c>
    </row>
    <row r="40" spans="1:4">
      <c r="A40" s="3">
        <v>38534</v>
      </c>
      <c r="B40" s="4">
        <v>2005</v>
      </c>
      <c r="C40" s="2">
        <v>-16.7</v>
      </c>
      <c r="D40" s="2">
        <v>-6.5</v>
      </c>
    </row>
    <row r="41" spans="1:4">
      <c r="A41" s="3">
        <v>38626</v>
      </c>
      <c r="B41" s="4"/>
      <c r="C41" s="2">
        <v>-8.8000000000000007</v>
      </c>
      <c r="D41" s="2">
        <v>-3</v>
      </c>
    </row>
    <row r="42" spans="1:4">
      <c r="A42" s="3">
        <v>38718</v>
      </c>
      <c r="B42" s="4"/>
      <c r="C42" s="2">
        <v>-10.7</v>
      </c>
      <c r="D42" s="2">
        <v>3.1</v>
      </c>
    </row>
    <row r="43" spans="1:4">
      <c r="A43" s="3">
        <v>38808</v>
      </c>
      <c r="B43" s="4"/>
      <c r="C43" s="2">
        <v>-12.3</v>
      </c>
      <c r="D43" s="2">
        <v>-2.6</v>
      </c>
    </row>
    <row r="44" spans="1:4">
      <c r="A44" s="3">
        <v>38899</v>
      </c>
      <c r="B44" s="4">
        <v>2006</v>
      </c>
      <c r="C44" s="2">
        <v>-8.9</v>
      </c>
      <c r="D44" s="2">
        <v>-3</v>
      </c>
    </row>
    <row r="45" spans="1:4">
      <c r="A45" s="3">
        <v>38991</v>
      </c>
      <c r="B45" s="4"/>
      <c r="C45" s="2">
        <v>0</v>
      </c>
      <c r="D45" s="2">
        <v>-2.9</v>
      </c>
    </row>
    <row r="46" spans="1:4">
      <c r="A46" s="3">
        <v>39083</v>
      </c>
      <c r="B46" s="4"/>
      <c r="C46" s="2">
        <v>0</v>
      </c>
      <c r="D46" s="2">
        <v>0</v>
      </c>
    </row>
    <row r="47" spans="1:4">
      <c r="A47" s="3">
        <v>39173</v>
      </c>
      <c r="B47" s="4"/>
      <c r="C47" s="2">
        <v>-3.8</v>
      </c>
      <c r="D47" s="2">
        <v>-11.1</v>
      </c>
    </row>
    <row r="48" spans="1:4">
      <c r="A48" s="3">
        <v>39264</v>
      </c>
      <c r="B48" s="4">
        <v>2007</v>
      </c>
      <c r="C48" s="2">
        <v>7.5</v>
      </c>
      <c r="D48" s="2">
        <v>-3.1</v>
      </c>
    </row>
    <row r="49" spans="1:5">
      <c r="A49" s="3">
        <v>39356</v>
      </c>
      <c r="B49" s="4"/>
      <c r="C49" s="2">
        <v>19.2</v>
      </c>
      <c r="D49" s="2">
        <v>3.2</v>
      </c>
    </row>
    <row r="50" spans="1:5">
      <c r="A50" s="3">
        <v>39448</v>
      </c>
      <c r="B50" s="4"/>
      <c r="C50" s="2">
        <v>32.1</v>
      </c>
      <c r="D50" s="2">
        <v>9.8000000000000007</v>
      </c>
    </row>
    <row r="51" spans="1:5">
      <c r="A51" s="3">
        <v>39539</v>
      </c>
      <c r="B51" s="4"/>
      <c r="C51" s="2">
        <v>55.4</v>
      </c>
      <c r="D51" s="2">
        <v>32.4</v>
      </c>
    </row>
    <row r="52" spans="1:5">
      <c r="A52" s="3">
        <v>39630</v>
      </c>
      <c r="B52" s="4">
        <v>2008</v>
      </c>
      <c r="C52" s="2">
        <v>57.7</v>
      </c>
      <c r="D52" s="2">
        <v>66.7</v>
      </c>
    </row>
    <row r="53" spans="1:5">
      <c r="A53" s="3">
        <v>39722</v>
      </c>
      <c r="B53" s="4"/>
      <c r="C53" s="2">
        <v>83.6</v>
      </c>
      <c r="D53" s="2">
        <v>58.8</v>
      </c>
    </row>
    <row r="54" spans="1:5">
      <c r="A54" s="3">
        <v>39814</v>
      </c>
      <c r="B54" s="4"/>
      <c r="C54" s="2">
        <v>64.2</v>
      </c>
      <c r="D54" s="2">
        <v>58.8</v>
      </c>
    </row>
    <row r="55" spans="1:5">
      <c r="A55" s="3">
        <v>39904</v>
      </c>
      <c r="B55" s="4"/>
      <c r="C55" s="2">
        <v>39.6</v>
      </c>
      <c r="D55" s="2">
        <v>58.1</v>
      </c>
    </row>
    <row r="56" spans="1:5">
      <c r="A56" s="3">
        <v>39995</v>
      </c>
      <c r="B56" s="4">
        <v>2009</v>
      </c>
      <c r="C56" s="2">
        <v>31.5</v>
      </c>
      <c r="D56" s="2">
        <v>35.299999999999997</v>
      </c>
    </row>
    <row r="57" spans="1:5">
      <c r="A57" s="3">
        <v>40087</v>
      </c>
      <c r="B57" s="4"/>
      <c r="C57" s="2">
        <v>14</v>
      </c>
      <c r="D57" s="2">
        <v>15.8</v>
      </c>
    </row>
    <row r="58" spans="1:5">
      <c r="A58" s="3">
        <v>40179</v>
      </c>
      <c r="B58" s="4"/>
      <c r="C58" s="2">
        <v>-5.5</v>
      </c>
      <c r="D58" s="2">
        <v>2.8</v>
      </c>
    </row>
    <row r="59" spans="1:5">
      <c r="A59" s="3">
        <v>40269</v>
      </c>
      <c r="B59" s="4"/>
      <c r="C59" s="2">
        <v>-7.1</v>
      </c>
      <c r="D59" s="2">
        <v>9.1</v>
      </c>
    </row>
    <row r="60" spans="1:5">
      <c r="A60" s="3">
        <v>40360</v>
      </c>
      <c r="B60" s="4">
        <v>2010</v>
      </c>
      <c r="C60" s="2">
        <v>-8.8000000000000007</v>
      </c>
      <c r="D60" s="2">
        <v>-7.9</v>
      </c>
    </row>
    <row r="61" spans="1:5">
      <c r="A61" s="3">
        <v>40452</v>
      </c>
      <c r="B61" s="4"/>
      <c r="C61" s="2">
        <v>-10.5</v>
      </c>
      <c r="D61" s="2">
        <v>-10</v>
      </c>
    </row>
    <row r="62" spans="1:5">
      <c r="A62" s="3">
        <v>40544</v>
      </c>
      <c r="B62" s="4"/>
      <c r="C62" s="2">
        <v>-10.5</v>
      </c>
      <c r="D62" s="2">
        <v>-10</v>
      </c>
    </row>
    <row r="63" spans="1:5">
      <c r="A63" s="3">
        <v>40634</v>
      </c>
      <c r="B63" s="4"/>
      <c r="C63" s="2">
        <v>-16.399999999999999</v>
      </c>
      <c r="D63" s="2">
        <v>-20.5</v>
      </c>
      <c r="E63" s="2">
        <v>-14.6</v>
      </c>
    </row>
    <row r="64" spans="1:5">
      <c r="A64" s="3">
        <v>40725</v>
      </c>
      <c r="B64" s="4">
        <v>2011</v>
      </c>
      <c r="C64" s="2">
        <v>-21.8</v>
      </c>
      <c r="D64" s="2">
        <v>-9.3000000000000007</v>
      </c>
      <c r="E64" s="2">
        <v>-20</v>
      </c>
    </row>
    <row r="65" spans="1:6">
      <c r="A65" s="3">
        <v>40817</v>
      </c>
      <c r="B65" s="4"/>
      <c r="C65" s="2">
        <v>-5.9</v>
      </c>
      <c r="D65" s="2">
        <v>-7.9</v>
      </c>
      <c r="E65" s="2">
        <v>-19.600000000000001</v>
      </c>
    </row>
    <row r="66" spans="1:6">
      <c r="A66" s="3">
        <v>40909</v>
      </c>
      <c r="B66" s="4"/>
      <c r="C66" s="2">
        <v>5.4</v>
      </c>
      <c r="D66" s="2">
        <v>-11.6</v>
      </c>
      <c r="E66" s="2">
        <v>-14</v>
      </c>
    </row>
    <row r="67" spans="1:6">
      <c r="A67" s="3">
        <v>41000</v>
      </c>
      <c r="B67" s="4"/>
      <c r="C67" s="2">
        <v>-6.9</v>
      </c>
      <c r="D67" s="2">
        <v>-11.6</v>
      </c>
      <c r="E67" s="2">
        <v>-17.3</v>
      </c>
    </row>
    <row r="68" spans="1:6">
      <c r="A68" s="3">
        <v>41091</v>
      </c>
      <c r="B68" s="4">
        <v>2012</v>
      </c>
      <c r="C68" s="2">
        <v>-9.5</v>
      </c>
      <c r="D68" s="2">
        <v>-10.9</v>
      </c>
      <c r="E68" s="2">
        <v>-22.8</v>
      </c>
    </row>
    <row r="69" spans="1:6">
      <c r="A69" s="3">
        <v>41183</v>
      </c>
      <c r="B69" s="4"/>
      <c r="C69" s="2">
        <v>-7.6</v>
      </c>
      <c r="D69" s="2">
        <v>-11.1</v>
      </c>
      <c r="E69" s="2">
        <v>-9.6999999999999993</v>
      </c>
    </row>
    <row r="70" spans="1:6">
      <c r="A70" s="3">
        <v>41275</v>
      </c>
      <c r="B70" s="4"/>
      <c r="C70" s="2">
        <v>-7.4</v>
      </c>
      <c r="D70" s="2">
        <v>-2</v>
      </c>
      <c r="E70" s="2">
        <v>-16.100000000000001</v>
      </c>
    </row>
    <row r="71" spans="1:6">
      <c r="A71" s="3">
        <v>41365</v>
      </c>
      <c r="B71" s="4"/>
      <c r="C71" s="2">
        <v>-19.100000000000001</v>
      </c>
      <c r="D71" s="2">
        <v>-7.4</v>
      </c>
      <c r="E71" s="2">
        <v>-10.3</v>
      </c>
    </row>
    <row r="72" spans="1:6">
      <c r="A72" s="3">
        <v>41456</v>
      </c>
      <c r="B72" s="4">
        <v>2013</v>
      </c>
      <c r="C72" s="2">
        <v>-18.100000000000001</v>
      </c>
      <c r="D72" s="2">
        <v>-3.6</v>
      </c>
      <c r="E72" s="2">
        <v>-14.1</v>
      </c>
    </row>
    <row r="73" spans="1:6">
      <c r="A73" s="3">
        <v>41548</v>
      </c>
      <c r="B73" s="4"/>
      <c r="C73" s="2">
        <v>-8.3000000000000007</v>
      </c>
      <c r="D73" s="2">
        <v>-5.2</v>
      </c>
      <c r="E73" s="2">
        <v>-12.3</v>
      </c>
      <c r="F73" s="2">
        <v>-9.9</v>
      </c>
    </row>
    <row r="74" spans="1:6">
      <c r="A74" s="3">
        <v>41640</v>
      </c>
      <c r="B74" s="4"/>
      <c r="C74" s="2">
        <v>-13.7</v>
      </c>
      <c r="D74" s="2">
        <v>-7</v>
      </c>
      <c r="E74" s="2">
        <v>-15.2</v>
      </c>
      <c r="F74" s="2">
        <v>-8.1</v>
      </c>
    </row>
    <row r="75" spans="1:6">
      <c r="A75" s="3">
        <v>41730</v>
      </c>
      <c r="B75" s="4"/>
      <c r="C75" s="2">
        <v>-11.1</v>
      </c>
      <c r="D75" s="2">
        <v>-9.3000000000000007</v>
      </c>
      <c r="E75" s="2">
        <v>-7.8</v>
      </c>
      <c r="F75" s="2">
        <v>-4.2</v>
      </c>
    </row>
    <row r="76" spans="1:6">
      <c r="A76" s="3">
        <v>41821</v>
      </c>
      <c r="B76" s="4">
        <v>2014</v>
      </c>
      <c r="C76" s="2">
        <v>-10.7</v>
      </c>
      <c r="D76" s="2">
        <v>-13</v>
      </c>
      <c r="E76" s="2">
        <v>-4.5</v>
      </c>
      <c r="F76" s="2">
        <v>-9.6</v>
      </c>
    </row>
    <row r="77" spans="1:6">
      <c r="A77" s="3">
        <v>41913</v>
      </c>
      <c r="B77" s="4"/>
      <c r="C77" s="2">
        <v>-10.5</v>
      </c>
      <c r="D77" s="2">
        <v>-8.8000000000000007</v>
      </c>
      <c r="E77" s="2">
        <v>-7.6</v>
      </c>
      <c r="F77" s="2">
        <v>-10.8</v>
      </c>
    </row>
    <row r="78" spans="1:6">
      <c r="A78" s="3">
        <v>42005</v>
      </c>
      <c r="B78" s="4"/>
      <c r="C78" s="2">
        <v>-5.5</v>
      </c>
      <c r="D78" s="2">
        <v>-1.9</v>
      </c>
      <c r="E78" s="2">
        <v>-4.7</v>
      </c>
      <c r="F78" s="2">
        <v>-2.8</v>
      </c>
    </row>
    <row r="79" spans="1:6">
      <c r="A79" s="3">
        <v>42095</v>
      </c>
      <c r="B79" s="4"/>
      <c r="C79" s="2">
        <v>-5.3</v>
      </c>
      <c r="D79" s="2">
        <v>-1.8</v>
      </c>
      <c r="E79" s="2">
        <v>-6.1</v>
      </c>
      <c r="F79" s="2">
        <v>-2.7</v>
      </c>
    </row>
    <row r="80" spans="1:6">
      <c r="A80" s="3">
        <v>42186</v>
      </c>
      <c r="B80" s="4">
        <v>2015</v>
      </c>
      <c r="C80" s="2">
        <v>-7</v>
      </c>
      <c r="D80" s="2">
        <v>-7.7</v>
      </c>
      <c r="E80" s="2">
        <v>-3.2</v>
      </c>
      <c r="F80" s="2">
        <v>1.4</v>
      </c>
    </row>
    <row r="81" spans="1:6">
      <c r="A81" s="3">
        <v>42278</v>
      </c>
      <c r="B81" s="4"/>
      <c r="C81" s="2">
        <v>7.4</v>
      </c>
      <c r="D81" s="2">
        <v>-5.8</v>
      </c>
      <c r="E81" s="2">
        <v>-9.6999999999999993</v>
      </c>
      <c r="F81" s="2">
        <v>4.3</v>
      </c>
    </row>
    <row r="82" spans="1:6">
      <c r="A82" s="3">
        <v>42370</v>
      </c>
      <c r="B82" s="4"/>
      <c r="C82" s="2">
        <v>8.1999999999999993</v>
      </c>
      <c r="D82" s="2">
        <v>-1.9</v>
      </c>
      <c r="E82" s="2">
        <v>-6.3</v>
      </c>
      <c r="F82" s="2">
        <v>12.7</v>
      </c>
    </row>
    <row r="83" spans="1:6">
      <c r="A83" s="3">
        <v>42461</v>
      </c>
      <c r="B83" s="4"/>
      <c r="C83" s="2">
        <v>11.6</v>
      </c>
      <c r="D83" s="2">
        <v>-5.7</v>
      </c>
      <c r="E83" s="2">
        <v>-3.3</v>
      </c>
      <c r="F83" s="2">
        <v>24.6</v>
      </c>
    </row>
    <row r="84" spans="1:6">
      <c r="A84" s="3">
        <v>42552</v>
      </c>
      <c r="B84" s="4">
        <v>2016</v>
      </c>
      <c r="C84" s="2">
        <v>8.5</v>
      </c>
      <c r="D84" s="2">
        <v>-5.6</v>
      </c>
      <c r="E84" s="2">
        <v>8.1</v>
      </c>
      <c r="F84" s="2">
        <v>31.4</v>
      </c>
    </row>
    <row r="85" spans="1:6">
      <c r="A85" s="3">
        <v>42644</v>
      </c>
      <c r="B85" s="4"/>
      <c r="C85" s="2">
        <v>1.5</v>
      </c>
      <c r="D85" s="2">
        <v>0</v>
      </c>
      <c r="E85" s="2">
        <v>3.3</v>
      </c>
      <c r="F85" s="2">
        <v>27.5</v>
      </c>
    </row>
    <row r="86" spans="1:6">
      <c r="A86" s="3">
        <v>42736</v>
      </c>
      <c r="B86" s="4"/>
      <c r="C86" s="2">
        <v>1.4</v>
      </c>
      <c r="D86" s="2">
        <v>8.3000000000000007</v>
      </c>
      <c r="E86" s="2">
        <v>11.7</v>
      </c>
      <c r="F86" s="2">
        <v>25</v>
      </c>
    </row>
    <row r="87" spans="1:6">
      <c r="A87" s="3">
        <v>42826</v>
      </c>
      <c r="B87" s="4"/>
      <c r="C87" s="2">
        <v>-2.8</v>
      </c>
      <c r="D87" s="2">
        <v>-7.8</v>
      </c>
      <c r="E87" s="2">
        <v>11.5</v>
      </c>
      <c r="F87" s="2">
        <v>32.4</v>
      </c>
    </row>
    <row r="88" spans="1:6">
      <c r="A88" s="3">
        <v>42917</v>
      </c>
      <c r="B88" s="4">
        <v>2017</v>
      </c>
      <c r="C88" s="2">
        <v>-3.9</v>
      </c>
      <c r="D88" s="2">
        <v>5.8</v>
      </c>
      <c r="E88" s="2">
        <v>7.7</v>
      </c>
      <c r="F88" s="2">
        <v>17.3</v>
      </c>
    </row>
    <row r="89" spans="1:6">
      <c r="A89" s="3">
        <v>43009</v>
      </c>
      <c r="B89" s="4"/>
      <c r="C89" s="2">
        <v>-8.5</v>
      </c>
      <c r="D89" s="2">
        <v>9.1</v>
      </c>
      <c r="E89" s="2">
        <v>9.8000000000000007</v>
      </c>
      <c r="F89" s="2">
        <v>2.9</v>
      </c>
    </row>
    <row r="90" spans="1:6">
      <c r="A90" s="3">
        <v>43101</v>
      </c>
      <c r="B90" s="4"/>
      <c r="C90" s="2">
        <v>-10</v>
      </c>
      <c r="D90" s="2">
        <v>1.9</v>
      </c>
      <c r="E90" s="2">
        <v>4.9000000000000004</v>
      </c>
      <c r="F90" s="2">
        <v>11.8</v>
      </c>
    </row>
    <row r="91" spans="1:6">
      <c r="A91" s="3">
        <v>43191</v>
      </c>
      <c r="B91" s="4"/>
      <c r="C91" s="2">
        <v>-11.3</v>
      </c>
      <c r="D91" s="2">
        <v>9.4</v>
      </c>
      <c r="E91" s="2">
        <v>6.5</v>
      </c>
      <c r="F91" s="2">
        <v>4.3</v>
      </c>
    </row>
    <row r="92" spans="1:6">
      <c r="A92" s="3">
        <v>43282</v>
      </c>
      <c r="B92" s="4">
        <v>2018</v>
      </c>
      <c r="C92" s="2">
        <v>-15.9</v>
      </c>
      <c r="D92" s="2">
        <v>12</v>
      </c>
      <c r="E92" s="2">
        <v>-3.5</v>
      </c>
      <c r="F92" s="2">
        <v>1.4</v>
      </c>
    </row>
    <row r="93" spans="1:6">
      <c r="A93" s="3">
        <v>43374</v>
      </c>
      <c r="B93" s="4"/>
      <c r="C93" s="2">
        <v>-15.9</v>
      </c>
      <c r="D93" s="2">
        <v>-2.2000000000000002</v>
      </c>
      <c r="E93" s="2">
        <v>3.6</v>
      </c>
      <c r="F93" s="2">
        <v>6</v>
      </c>
    </row>
    <row r="94" spans="1:6">
      <c r="A94" s="3">
        <v>43466</v>
      </c>
      <c r="B94" s="4"/>
      <c r="C94" s="2">
        <v>2.8</v>
      </c>
      <c r="D94" s="2">
        <v>6.4</v>
      </c>
      <c r="E94" s="2">
        <v>1.9</v>
      </c>
      <c r="F94" s="2">
        <v>13</v>
      </c>
    </row>
    <row r="95" spans="1:6">
      <c r="A95" s="3">
        <v>43556</v>
      </c>
      <c r="B95" s="4"/>
      <c r="C95" s="2">
        <v>-4.2</v>
      </c>
      <c r="D95" s="2">
        <v>15.2</v>
      </c>
      <c r="E95" s="2">
        <v>1.8</v>
      </c>
      <c r="F95" s="2">
        <v>14.3</v>
      </c>
    </row>
    <row r="96" spans="1:6">
      <c r="A96" s="3">
        <v>43647</v>
      </c>
      <c r="B96" s="4">
        <v>2019</v>
      </c>
      <c r="C96" s="2">
        <v>-2.8</v>
      </c>
      <c r="D96" s="2">
        <v>8.5</v>
      </c>
      <c r="E96" s="2">
        <v>3.5</v>
      </c>
      <c r="F96" s="2">
        <v>5.6</v>
      </c>
    </row>
    <row r="97" spans="1:6">
      <c r="A97" s="3">
        <v>43739</v>
      </c>
      <c r="B97" s="4"/>
      <c r="C97" s="2">
        <v>5.4</v>
      </c>
      <c r="D97" s="2">
        <v>10.4</v>
      </c>
      <c r="E97" s="2">
        <v>0</v>
      </c>
      <c r="F97" s="2">
        <v>16.2</v>
      </c>
    </row>
    <row r="98" spans="1:6">
      <c r="A98" s="3">
        <v>43831</v>
      </c>
      <c r="B98" s="4"/>
      <c r="C98" s="2">
        <v>0</v>
      </c>
      <c r="D98" s="2">
        <v>13.6</v>
      </c>
      <c r="E98" s="2">
        <v>8.9</v>
      </c>
      <c r="F98" s="2">
        <v>7.4</v>
      </c>
    </row>
    <row r="99" spans="1:6">
      <c r="A99" s="3">
        <v>43922</v>
      </c>
      <c r="B99" s="4"/>
      <c r="C99" s="2">
        <v>41.5</v>
      </c>
      <c r="D99" s="2">
        <v>38.5</v>
      </c>
      <c r="E99" s="2">
        <v>16</v>
      </c>
      <c r="F99" s="2">
        <v>52.4</v>
      </c>
    </row>
    <row r="100" spans="1:6">
      <c r="A100" s="3">
        <v>44013</v>
      </c>
      <c r="B100" s="4">
        <v>2020</v>
      </c>
      <c r="C100" s="2">
        <v>71.2</v>
      </c>
      <c r="D100" s="2">
        <v>71.7</v>
      </c>
      <c r="E100" s="2">
        <v>55.4</v>
      </c>
      <c r="F100" s="2">
        <v>80.900000000000006</v>
      </c>
    </row>
    <row r="101" spans="1:6">
      <c r="A101" s="3">
        <v>44105</v>
      </c>
      <c r="B101" s="4"/>
      <c r="C101" s="2">
        <v>37.700000000000003</v>
      </c>
      <c r="D101" s="2">
        <v>26.7</v>
      </c>
      <c r="E101" s="2">
        <v>13.5</v>
      </c>
      <c r="F101" s="2">
        <v>56.7</v>
      </c>
    </row>
    <row r="102" spans="1:6">
      <c r="A102" s="3">
        <v>44197</v>
      </c>
      <c r="B102" s="4"/>
      <c r="C102" s="2">
        <v>5.5</v>
      </c>
      <c r="D102" s="2">
        <v>-12.8</v>
      </c>
      <c r="E102" s="2">
        <v>-7</v>
      </c>
      <c r="F102" s="2">
        <v>26.1</v>
      </c>
    </row>
    <row r="103" spans="1:6">
      <c r="A103" s="3">
        <v>44287</v>
      </c>
      <c r="B103" s="4"/>
      <c r="C103" s="2">
        <v>-15.1</v>
      </c>
      <c r="D103" s="2">
        <v>-27.1</v>
      </c>
      <c r="E103" s="2">
        <v>-17.5</v>
      </c>
      <c r="F103" s="2">
        <v>14.3</v>
      </c>
    </row>
    <row r="104" spans="1:6">
      <c r="A104" s="3">
        <v>44378</v>
      </c>
      <c r="B104" s="4">
        <v>2021</v>
      </c>
      <c r="C104" s="2">
        <v>-32.4</v>
      </c>
      <c r="D104" s="2">
        <v>-37.299999999999997</v>
      </c>
      <c r="E104" s="2">
        <v>-18.600000000000001</v>
      </c>
      <c r="F104" s="2">
        <v>-7</v>
      </c>
    </row>
    <row r="105" spans="1:6">
      <c r="A105" s="3">
        <v>44470</v>
      </c>
      <c r="B105" s="4"/>
      <c r="C105" s="2">
        <v>-18.2</v>
      </c>
      <c r="D105" s="2">
        <v>-31.1</v>
      </c>
      <c r="E105" s="2">
        <v>-9.4</v>
      </c>
      <c r="F105" s="2">
        <v>-9.4</v>
      </c>
    </row>
    <row r="106" spans="1:6">
      <c r="A106" s="3">
        <v>44562</v>
      </c>
      <c r="B106" s="4"/>
      <c r="C106" s="2">
        <v>-14.5</v>
      </c>
      <c r="D106" s="2">
        <v>-17</v>
      </c>
      <c r="E106" s="2">
        <v>-14.5</v>
      </c>
      <c r="F106" s="2">
        <v>-10.3</v>
      </c>
    </row>
    <row r="107" spans="1:6">
      <c r="A107" s="3">
        <v>44652</v>
      </c>
      <c r="B107" s="4"/>
      <c r="C107" s="2">
        <v>-1.5</v>
      </c>
      <c r="D107" s="2">
        <v>-10.4</v>
      </c>
      <c r="E107" s="2">
        <v>-5.8</v>
      </c>
      <c r="F107" s="2">
        <v>4.7</v>
      </c>
    </row>
    <row r="108" spans="1:6">
      <c r="A108" s="3">
        <v>44743</v>
      </c>
      <c r="B108" s="4">
        <v>2022</v>
      </c>
      <c r="C108" s="2">
        <v>24.2</v>
      </c>
      <c r="D108" s="2">
        <v>0</v>
      </c>
      <c r="E108" s="2">
        <v>1.9</v>
      </c>
      <c r="F108" s="2">
        <v>48.4</v>
      </c>
    </row>
    <row r="109" spans="1:6">
      <c r="A109" s="3">
        <v>44835</v>
      </c>
      <c r="B109" s="4"/>
      <c r="C109" s="2">
        <v>39.1</v>
      </c>
      <c r="D109" s="2">
        <v>18.8</v>
      </c>
      <c r="E109" s="2">
        <v>2</v>
      </c>
      <c r="F109" s="2">
        <v>57.6</v>
      </c>
    </row>
    <row r="110" spans="1:6">
      <c r="A110" s="3">
        <v>44927</v>
      </c>
      <c r="B110" s="4"/>
      <c r="C110" s="2">
        <v>44.8</v>
      </c>
      <c r="D110" s="2">
        <v>28.3</v>
      </c>
      <c r="E110" s="2">
        <v>17.3</v>
      </c>
      <c r="F110" s="2">
        <v>69.2</v>
      </c>
    </row>
    <row r="111" spans="1:6">
      <c r="A111" s="3">
        <v>45017</v>
      </c>
      <c r="B111" s="4"/>
      <c r="C111" s="2">
        <v>46</v>
      </c>
      <c r="D111" s="2">
        <v>30.4</v>
      </c>
      <c r="E111" s="2">
        <v>27.5</v>
      </c>
      <c r="F111" s="2">
        <v>73.8</v>
      </c>
    </row>
    <row r="112" spans="1:6">
      <c r="A112" s="3">
        <v>45108</v>
      </c>
      <c r="B112" s="4">
        <v>2023</v>
      </c>
      <c r="C112" s="2">
        <v>50.8</v>
      </c>
      <c r="D112" s="2">
        <v>36.4</v>
      </c>
      <c r="E112" s="2">
        <v>14.6</v>
      </c>
      <c r="F112" s="2">
        <v>71.7</v>
      </c>
    </row>
    <row r="113" spans="1:6">
      <c r="A113" s="3">
        <v>45200</v>
      </c>
      <c r="B113" s="4"/>
      <c r="C113" s="2">
        <v>33.9</v>
      </c>
      <c r="D113" s="2">
        <v>28.9</v>
      </c>
      <c r="E113" s="2">
        <v>14.6</v>
      </c>
      <c r="F113" s="2">
        <v>64.900000000000006</v>
      </c>
    </row>
    <row r="114" spans="1:6">
      <c r="A114" s="3">
        <v>45292</v>
      </c>
      <c r="B114" s="4">
        <v>2024</v>
      </c>
      <c r="C114" s="2">
        <v>14.5</v>
      </c>
      <c r="D114" s="2">
        <v>22.9</v>
      </c>
      <c r="E114" s="2">
        <v>6.3</v>
      </c>
      <c r="F114" s="2">
        <v>39.700000000000003</v>
      </c>
    </row>
    <row r="115" spans="1:6">
      <c r="B115" s="4"/>
    </row>
    <row r="116" spans="1:6">
      <c r="B116" s="2"/>
    </row>
  </sheetData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BB44"/>
  <sheetViews>
    <sheetView zoomScale="85" zoomScaleNormal="85" workbookViewId="0">
      <selection activeCell="I30" sqref="I30"/>
    </sheetView>
  </sheetViews>
  <sheetFormatPr defaultRowHeight="15"/>
  <sheetData>
    <row r="1" spans="1:54" ht="17.25">
      <c r="A1" s="107"/>
      <c r="B1" s="108" t="s">
        <v>820</v>
      </c>
      <c r="C1" s="108" t="s">
        <v>821</v>
      </c>
      <c r="D1" s="108" t="s">
        <v>822</v>
      </c>
      <c r="E1" s="108" t="s">
        <v>823</v>
      </c>
      <c r="F1" s="108" t="s">
        <v>824</v>
      </c>
      <c r="G1" s="108" t="s">
        <v>825</v>
      </c>
      <c r="H1" s="108" t="s">
        <v>826</v>
      </c>
      <c r="I1" s="108" t="s">
        <v>827</v>
      </c>
      <c r="J1" s="108" t="s">
        <v>828</v>
      </c>
      <c r="K1" s="108" t="s">
        <v>829</v>
      </c>
      <c r="L1" s="108" t="s">
        <v>830</v>
      </c>
      <c r="M1" s="108" t="s">
        <v>831</v>
      </c>
      <c r="N1" s="108" t="s">
        <v>832</v>
      </c>
      <c r="O1" s="108" t="s">
        <v>833</v>
      </c>
      <c r="P1" s="108" t="s">
        <v>834</v>
      </c>
      <c r="Q1" s="108" t="s">
        <v>835</v>
      </c>
      <c r="R1" s="108" t="s">
        <v>836</v>
      </c>
      <c r="S1" s="109" t="s">
        <v>837</v>
      </c>
      <c r="T1" s="108" t="s">
        <v>838</v>
      </c>
      <c r="U1" s="108" t="s">
        <v>839</v>
      </c>
      <c r="V1" s="108" t="s">
        <v>840</v>
      </c>
      <c r="W1" s="108" t="s">
        <v>841</v>
      </c>
      <c r="X1" s="108" t="s">
        <v>842</v>
      </c>
      <c r="Y1" s="108" t="s">
        <v>843</v>
      </c>
      <c r="Z1" s="108" t="s">
        <v>844</v>
      </c>
      <c r="AA1" s="108" t="s">
        <v>845</v>
      </c>
      <c r="AB1" s="108" t="s">
        <v>846</v>
      </c>
      <c r="AC1" s="108" t="s">
        <v>847</v>
      </c>
      <c r="AD1" s="108" t="s">
        <v>848</v>
      </c>
      <c r="AE1" s="108" t="s">
        <v>849</v>
      </c>
      <c r="AF1" s="108" t="s">
        <v>850</v>
      </c>
      <c r="AG1" s="108" t="s">
        <v>851</v>
      </c>
      <c r="AH1" s="108" t="s">
        <v>852</v>
      </c>
      <c r="AI1" s="108" t="s">
        <v>853</v>
      </c>
      <c r="AJ1" s="108" t="s">
        <v>854</v>
      </c>
      <c r="AK1" s="108" t="s">
        <v>855</v>
      </c>
      <c r="AL1" s="108" t="s">
        <v>856</v>
      </c>
      <c r="AM1" s="108" t="s">
        <v>857</v>
      </c>
      <c r="AN1" s="108" t="s">
        <v>858</v>
      </c>
      <c r="AO1" s="108" t="s">
        <v>859</v>
      </c>
      <c r="AP1" s="108" t="s">
        <v>860</v>
      </c>
      <c r="AQ1" s="108" t="s">
        <v>861</v>
      </c>
      <c r="AR1" s="108" t="s">
        <v>862</v>
      </c>
      <c r="AS1" s="108" t="s">
        <v>863</v>
      </c>
      <c r="AT1" s="108" t="s">
        <v>864</v>
      </c>
      <c r="AU1" s="108" t="s">
        <v>785</v>
      </c>
      <c r="AV1" s="108" t="s">
        <v>778</v>
      </c>
      <c r="AW1" s="108" t="s">
        <v>779</v>
      </c>
      <c r="AX1" s="108" t="s">
        <v>780</v>
      </c>
      <c r="AY1" s="110" t="s">
        <v>781</v>
      </c>
      <c r="AZ1" s="110" t="s">
        <v>782</v>
      </c>
      <c r="BA1" s="110" t="s">
        <v>783</v>
      </c>
      <c r="BB1" s="110" t="s">
        <v>784</v>
      </c>
    </row>
    <row r="2" spans="1:54" ht="17.25">
      <c r="A2" s="107" t="s">
        <v>1127</v>
      </c>
      <c r="B2" s="111">
        <v>52.9</v>
      </c>
      <c r="C2" s="111">
        <v>21.9</v>
      </c>
      <c r="D2" s="111">
        <v>43.9</v>
      </c>
      <c r="E2" s="111">
        <v>37.1</v>
      </c>
      <c r="F2" s="111">
        <v>55.5</v>
      </c>
      <c r="G2" s="111">
        <v>60.7</v>
      </c>
      <c r="H2" s="111">
        <v>65.8</v>
      </c>
      <c r="I2" s="111">
        <v>43.400000000000006</v>
      </c>
      <c r="J2" s="111">
        <v>48.8</v>
      </c>
      <c r="K2" s="111">
        <v>59.7</v>
      </c>
      <c r="L2" s="111">
        <v>56.8</v>
      </c>
      <c r="M2" s="111">
        <v>61.6</v>
      </c>
      <c r="N2" s="111">
        <v>66.3</v>
      </c>
      <c r="O2" s="111">
        <v>65.7</v>
      </c>
      <c r="P2" s="111">
        <v>70.699999999999989</v>
      </c>
      <c r="Q2" s="111">
        <v>63.900000000000006</v>
      </c>
      <c r="R2" s="111">
        <v>45.3</v>
      </c>
      <c r="S2" s="111">
        <v>57.9</v>
      </c>
      <c r="T2" s="111">
        <v>57.8</v>
      </c>
      <c r="U2" s="111">
        <v>42.5</v>
      </c>
      <c r="V2" s="111">
        <v>28.1</v>
      </c>
      <c r="W2" s="111">
        <v>30.8</v>
      </c>
      <c r="X2" s="111">
        <v>25.5</v>
      </c>
      <c r="Y2" s="111">
        <v>11.2</v>
      </c>
      <c r="Z2" s="111">
        <v>4.3</v>
      </c>
      <c r="AA2" s="111">
        <v>10.700000000000001</v>
      </c>
      <c r="AB2" s="111">
        <v>15.4</v>
      </c>
      <c r="AC2" s="111">
        <v>34.299999999999997</v>
      </c>
      <c r="AD2" s="111">
        <v>33.66500829187396</v>
      </c>
      <c r="AE2" s="111">
        <v>0.58284762697751868</v>
      </c>
      <c r="AF2" s="111">
        <v>0.91666666666666674</v>
      </c>
      <c r="AG2" s="111">
        <v>1.669449081803005</v>
      </c>
      <c r="AH2" s="111">
        <v>1.3</v>
      </c>
      <c r="AI2" s="111">
        <v>4.3</v>
      </c>
      <c r="AJ2" s="111">
        <v>4.7</v>
      </c>
      <c r="AK2" s="111">
        <v>4.1306436119116237</v>
      </c>
      <c r="AL2" s="111">
        <v>2.5854879065888241</v>
      </c>
      <c r="AM2" s="111">
        <v>7.9526226734348571</v>
      </c>
      <c r="AN2" s="111">
        <v>8.1779053084648492</v>
      </c>
      <c r="AO2" s="111">
        <v>13.636363636363635</v>
      </c>
      <c r="AP2" s="111">
        <v>15.577190542420027</v>
      </c>
      <c r="AQ2" s="111">
        <v>24.385805277525023</v>
      </c>
      <c r="AR2" s="112">
        <v>26.494724501758501</v>
      </c>
      <c r="AS2" s="112">
        <v>31.216931216931219</v>
      </c>
      <c r="AT2" s="112">
        <v>39.92</v>
      </c>
      <c r="AU2" s="112">
        <v>32.254464285714285</v>
      </c>
      <c r="AV2" s="112">
        <v>29.157667386609099</v>
      </c>
      <c r="AW2" s="113">
        <v>35.700000000000003</v>
      </c>
      <c r="AX2" s="114">
        <v>27.916666666666664</v>
      </c>
      <c r="AY2" s="114">
        <v>27.5</v>
      </c>
      <c r="AZ2" s="114">
        <v>22.124670763827922</v>
      </c>
      <c r="BA2" s="115">
        <v>21.5</v>
      </c>
      <c r="BB2" s="2">
        <f>SUM('Figure 3.C.7'!BB6:BB7)</f>
        <v>17.77221526908636</v>
      </c>
    </row>
    <row r="3" spans="1:54" ht="17.25">
      <c r="A3" s="107" t="s">
        <v>1000</v>
      </c>
      <c r="B3" s="116">
        <v>19.399999999999999</v>
      </c>
      <c r="C3" s="116">
        <v>33.599999999999987</v>
      </c>
      <c r="D3" s="116">
        <v>18.2</v>
      </c>
      <c r="E3" s="116">
        <v>16.299999999999994</v>
      </c>
      <c r="F3" s="116">
        <v>9</v>
      </c>
      <c r="G3" s="116">
        <v>5.5000000000000053</v>
      </c>
      <c r="H3" s="116">
        <v>7.7000000000000082</v>
      </c>
      <c r="I3" s="116">
        <v>3.5999999999999943</v>
      </c>
      <c r="J3" s="116">
        <v>6.2999999999999972</v>
      </c>
      <c r="K3" s="116">
        <v>2.6000000000000028</v>
      </c>
      <c r="L3" s="116">
        <v>1.9000000000000086</v>
      </c>
      <c r="M3" s="116">
        <v>2.400000000000003</v>
      </c>
      <c r="N3" s="116">
        <v>4.1000000000000085</v>
      </c>
      <c r="O3" s="116">
        <v>2.8999999999999941</v>
      </c>
      <c r="P3" s="116">
        <v>2.3000000000000087</v>
      </c>
      <c r="Q3" s="116">
        <v>4.6999999999999975</v>
      </c>
      <c r="R3" s="116">
        <v>8.4000000000000021</v>
      </c>
      <c r="S3" s="116">
        <v>9.4999999999999947</v>
      </c>
      <c r="T3" s="116">
        <v>9.3000000000000007</v>
      </c>
      <c r="U3" s="116">
        <v>8.6999999999999993</v>
      </c>
      <c r="V3" s="116">
        <v>7.6</v>
      </c>
      <c r="W3" s="116">
        <v>7.7</v>
      </c>
      <c r="X3" s="116">
        <v>3.9</v>
      </c>
      <c r="Y3" s="116">
        <v>4.7</v>
      </c>
      <c r="Z3" s="116">
        <v>2.6</v>
      </c>
      <c r="AA3" s="116">
        <v>0.5</v>
      </c>
      <c r="AB3" s="116">
        <v>2.1</v>
      </c>
      <c r="AC3" s="116">
        <v>2.7</v>
      </c>
      <c r="AD3" s="116">
        <v>3.3167495854063018</v>
      </c>
      <c r="AE3" s="116">
        <v>9.5753538717735225</v>
      </c>
      <c r="AF3" s="116">
        <v>12.0833333333333</v>
      </c>
      <c r="AG3" s="116">
        <v>15.275459098497496</v>
      </c>
      <c r="AH3" s="116">
        <v>17.7</v>
      </c>
      <c r="AI3" s="116">
        <v>17.100000000000001</v>
      </c>
      <c r="AJ3" s="116">
        <v>15.3</v>
      </c>
      <c r="AK3" s="116">
        <v>13.448607108549471</v>
      </c>
      <c r="AL3" s="116">
        <v>17.514595496246873</v>
      </c>
      <c r="AM3" s="116">
        <v>24.280879864636209</v>
      </c>
      <c r="AN3" s="116">
        <v>25.538020086083215</v>
      </c>
      <c r="AO3" s="116">
        <v>32.670454545454547</v>
      </c>
      <c r="AP3" s="116">
        <v>35.048678720445068</v>
      </c>
      <c r="AQ3" s="116">
        <v>39.399454049135578</v>
      </c>
      <c r="AR3" s="117">
        <v>32.356389214536932</v>
      </c>
      <c r="AS3" s="117">
        <v>40.608465608465607</v>
      </c>
      <c r="AT3" s="117">
        <v>38.229999999999997</v>
      </c>
      <c r="AU3" s="112">
        <v>41.071428571428569</v>
      </c>
      <c r="AV3" s="112">
        <v>40.388768898488102</v>
      </c>
      <c r="AW3" s="118">
        <v>25.4</v>
      </c>
      <c r="AX3" s="114">
        <v>31.5625</v>
      </c>
      <c r="AY3" s="114">
        <v>41.75</v>
      </c>
      <c r="AZ3" s="114">
        <v>41.791044776119399</v>
      </c>
      <c r="BA3" s="115">
        <v>46.3</v>
      </c>
      <c r="BB3" s="2">
        <f>'Figure 3.C.7'!BB8</f>
        <v>34.167709637046308</v>
      </c>
    </row>
    <row r="4" spans="1:54" ht="17.25">
      <c r="A4" s="107" t="s">
        <v>1128</v>
      </c>
      <c r="B4" s="119">
        <v>27.700000000000003</v>
      </c>
      <c r="C4" s="119">
        <v>44.5</v>
      </c>
      <c r="D4" s="119">
        <v>37.9</v>
      </c>
      <c r="E4" s="119">
        <v>46.6</v>
      </c>
      <c r="F4" s="119">
        <v>35.5</v>
      </c>
      <c r="G4" s="119">
        <v>33.799999999999997</v>
      </c>
      <c r="H4" s="119">
        <v>26.5</v>
      </c>
      <c r="I4" s="119">
        <v>53.000000000000007</v>
      </c>
      <c r="J4" s="119">
        <v>44.900000000000006</v>
      </c>
      <c r="K4" s="119">
        <v>37.700000000000003</v>
      </c>
      <c r="L4" s="119">
        <v>41.3</v>
      </c>
      <c r="M4" s="119">
        <v>36</v>
      </c>
      <c r="N4" s="119">
        <v>29.6</v>
      </c>
      <c r="O4" s="119">
        <v>31.4</v>
      </c>
      <c r="P4" s="119">
        <v>27</v>
      </c>
      <c r="Q4" s="119">
        <v>31.400000000000002</v>
      </c>
      <c r="R4" s="119">
        <v>46.3</v>
      </c>
      <c r="S4" s="119">
        <v>32.6</v>
      </c>
      <c r="T4" s="119">
        <v>32.900000000000006</v>
      </c>
      <c r="U4" s="119">
        <v>48.800000000000004</v>
      </c>
      <c r="V4" s="119">
        <v>64.3</v>
      </c>
      <c r="W4" s="119">
        <v>61.500000000000007</v>
      </c>
      <c r="X4" s="119">
        <v>70.5</v>
      </c>
      <c r="Y4" s="119">
        <v>84.2</v>
      </c>
      <c r="Z4" s="119">
        <v>93.1</v>
      </c>
      <c r="AA4" s="119">
        <v>88.8</v>
      </c>
      <c r="AB4" s="119">
        <v>82.5</v>
      </c>
      <c r="AC4" s="119">
        <v>62.999999999999993</v>
      </c>
      <c r="AD4" s="119">
        <v>62.93532338308458</v>
      </c>
      <c r="AE4" s="119">
        <v>89.841798501248959</v>
      </c>
      <c r="AF4" s="119">
        <v>87</v>
      </c>
      <c r="AG4" s="119">
        <v>83.055091819699513</v>
      </c>
      <c r="AH4" s="119">
        <v>81</v>
      </c>
      <c r="AI4" s="119">
        <v>78.599999999999994</v>
      </c>
      <c r="AJ4" s="119">
        <v>80</v>
      </c>
      <c r="AK4" s="119">
        <v>82.420749279538924</v>
      </c>
      <c r="AL4" s="119">
        <v>79.899916597164307</v>
      </c>
      <c r="AM4" s="119">
        <v>67.766497461928921</v>
      </c>
      <c r="AN4" s="119">
        <v>66.284074605451934</v>
      </c>
      <c r="AO4" s="119">
        <v>53.693181818181813</v>
      </c>
      <c r="AP4" s="119">
        <v>49.374130737134905</v>
      </c>
      <c r="AQ4" s="119">
        <v>36.214740673339406</v>
      </c>
      <c r="AR4" s="120">
        <v>41.14888628370457</v>
      </c>
      <c r="AS4" s="120">
        <v>28.17460317460317</v>
      </c>
      <c r="AT4" s="120">
        <v>21.85</v>
      </c>
      <c r="AU4" s="120">
        <v>26.614285714285714</v>
      </c>
      <c r="AV4" s="120">
        <v>30.453563714902831</v>
      </c>
      <c r="AW4" s="120">
        <v>38.770000000000003</v>
      </c>
      <c r="AX4" s="114">
        <v>40.520833333333329</v>
      </c>
      <c r="AY4" s="114">
        <v>30.75</v>
      </c>
      <c r="AZ4" s="114">
        <v>36.084284460052679</v>
      </c>
      <c r="BA4" s="121">
        <v>32.200000000000003</v>
      </c>
      <c r="BB4" s="2">
        <f>SUM('Figure 3.C.7'!BB3:BB5)</f>
        <v>48.06007509386734</v>
      </c>
    </row>
    <row r="6" spans="1:54">
      <c r="A6" s="122" t="s">
        <v>1135</v>
      </c>
    </row>
    <row r="7" spans="1:54">
      <c r="A7" s="79" t="s">
        <v>1129</v>
      </c>
    </row>
    <row r="8" spans="1:54">
      <c r="A8" s="79" t="s">
        <v>1130</v>
      </c>
    </row>
    <row r="25" spans="1:1">
      <c r="A25" s="79" t="s">
        <v>1131</v>
      </c>
    </row>
    <row r="26" spans="1:1">
      <c r="A26" s="79" t="s">
        <v>1132</v>
      </c>
    </row>
    <row r="41" spans="1:54">
      <c r="B41" t="str">
        <f>B1</f>
        <v>2011/1</v>
      </c>
      <c r="C41" t="str">
        <f t="shared" ref="C41:BB41" si="0">C1</f>
        <v>2011/2</v>
      </c>
      <c r="D41" t="str">
        <f t="shared" si="0"/>
        <v>2011/3</v>
      </c>
      <c r="E41" t="str">
        <f t="shared" si="0"/>
        <v>2011/4</v>
      </c>
      <c r="F41" t="str">
        <f t="shared" si="0"/>
        <v>2012/1</v>
      </c>
      <c r="G41" t="str">
        <f t="shared" si="0"/>
        <v>2012/2</v>
      </c>
      <c r="H41" t="str">
        <f t="shared" si="0"/>
        <v>2012/3</v>
      </c>
      <c r="I41" t="str">
        <f t="shared" si="0"/>
        <v>2012/4</v>
      </c>
      <c r="J41" t="str">
        <f t="shared" si="0"/>
        <v>2013/1</v>
      </c>
      <c r="K41" t="str">
        <f t="shared" si="0"/>
        <v>2013/2</v>
      </c>
      <c r="L41" t="str">
        <f t="shared" si="0"/>
        <v>2013/3</v>
      </c>
      <c r="M41" t="str">
        <f t="shared" si="0"/>
        <v>2013/4</v>
      </c>
      <c r="N41" t="str">
        <f t="shared" si="0"/>
        <v>2014/1</v>
      </c>
      <c r="O41" t="str">
        <f t="shared" si="0"/>
        <v>2014/2</v>
      </c>
      <c r="P41" t="str">
        <f t="shared" si="0"/>
        <v>2014/3</v>
      </c>
      <c r="Q41" t="str">
        <f t="shared" si="0"/>
        <v>2014/4</v>
      </c>
      <c r="R41" t="str">
        <f t="shared" si="0"/>
        <v>2015/1</v>
      </c>
      <c r="S41" t="str">
        <f t="shared" si="0"/>
        <v>2015/2</v>
      </c>
      <c r="T41" t="str">
        <f t="shared" si="0"/>
        <v>2015/3</v>
      </c>
      <c r="U41" t="str">
        <f t="shared" si="0"/>
        <v>2015/4</v>
      </c>
      <c r="V41" t="str">
        <f t="shared" si="0"/>
        <v>2016/1</v>
      </c>
      <c r="W41" t="str">
        <f t="shared" si="0"/>
        <v>2016/2</v>
      </c>
      <c r="X41" t="str">
        <f t="shared" si="0"/>
        <v>2016/3</v>
      </c>
      <c r="Y41" t="str">
        <f t="shared" si="0"/>
        <v>2016/4</v>
      </c>
      <c r="Z41" t="str">
        <f t="shared" si="0"/>
        <v>2017/1</v>
      </c>
      <c r="AA41" t="str">
        <f t="shared" si="0"/>
        <v>2017/2</v>
      </c>
      <c r="AB41" t="str">
        <f t="shared" si="0"/>
        <v>2017/3</v>
      </c>
      <c r="AC41" t="str">
        <f t="shared" si="0"/>
        <v>2017/4</v>
      </c>
      <c r="AD41" t="str">
        <f t="shared" si="0"/>
        <v>2018/1</v>
      </c>
      <c r="AE41" t="str">
        <f t="shared" si="0"/>
        <v>2018/2</v>
      </c>
      <c r="AF41" t="str">
        <f t="shared" si="0"/>
        <v>2018/3</v>
      </c>
      <c r="AG41" t="str">
        <f t="shared" si="0"/>
        <v>2018/4</v>
      </c>
      <c r="AH41" t="str">
        <f t="shared" si="0"/>
        <v>2019/1</v>
      </c>
      <c r="AI41" t="str">
        <f t="shared" si="0"/>
        <v>2019/2</v>
      </c>
      <c r="AJ41" t="str">
        <f t="shared" si="0"/>
        <v>2019/3</v>
      </c>
      <c r="AK41" t="str">
        <f t="shared" si="0"/>
        <v>2019/4</v>
      </c>
      <c r="AL41" t="str">
        <f t="shared" si="0"/>
        <v>2020/1</v>
      </c>
      <c r="AM41" t="str">
        <f t="shared" si="0"/>
        <v>2020/2</v>
      </c>
      <c r="AN41" t="str">
        <f t="shared" si="0"/>
        <v>2020/3</v>
      </c>
      <c r="AO41" t="str">
        <f t="shared" si="0"/>
        <v>2020/4</v>
      </c>
      <c r="AP41" t="str">
        <f t="shared" si="0"/>
        <v>2021/1</v>
      </c>
      <c r="AQ41" t="str">
        <f t="shared" si="0"/>
        <v>2021/2</v>
      </c>
      <c r="AR41" t="str">
        <f t="shared" si="0"/>
        <v>2021/3</v>
      </c>
      <c r="AS41" t="str">
        <f t="shared" si="0"/>
        <v>2021/4</v>
      </c>
      <c r="AT41" t="str">
        <f t="shared" si="0"/>
        <v>2022/1</v>
      </c>
      <c r="AU41" t="str">
        <f t="shared" si="0"/>
        <v>2022/2</v>
      </c>
      <c r="AV41" t="str">
        <f t="shared" si="0"/>
        <v>2022/3</v>
      </c>
      <c r="AW41" t="str">
        <f t="shared" si="0"/>
        <v>2022/4</v>
      </c>
      <c r="AX41" t="str">
        <f t="shared" si="0"/>
        <v>2023/1</v>
      </c>
      <c r="AY41" t="str">
        <f t="shared" si="0"/>
        <v>2023/2</v>
      </c>
      <c r="AZ41" t="str">
        <f t="shared" si="0"/>
        <v>2023/3</v>
      </c>
      <c r="BA41" t="str">
        <f t="shared" si="0"/>
        <v>2023/4</v>
      </c>
      <c r="BB41" t="str">
        <f t="shared" si="0"/>
        <v>2024/1</v>
      </c>
    </row>
    <row r="42" spans="1:54">
      <c r="A42" t="s">
        <v>993</v>
      </c>
      <c r="B42" s="4">
        <v>2.9827238194546766</v>
      </c>
      <c r="C42" s="4">
        <v>1.4464580376128993</v>
      </c>
      <c r="D42" s="4">
        <v>1.5256155060081085</v>
      </c>
      <c r="E42" s="4">
        <v>1.5948977800608617</v>
      </c>
      <c r="F42" s="4">
        <v>0.83025556573419124</v>
      </c>
      <c r="G42" s="4">
        <v>2.1118902158685273</v>
      </c>
      <c r="H42" s="4">
        <v>2.5947389385133164</v>
      </c>
      <c r="I42" s="4">
        <v>3.4988971043423476</v>
      </c>
      <c r="J42" s="4">
        <v>4.909625155322118</v>
      </c>
      <c r="K42" s="4">
        <v>5.4143817827651048</v>
      </c>
      <c r="L42" s="4">
        <v>5.3743741081500644</v>
      </c>
      <c r="M42" s="4">
        <v>5.6370145727307346</v>
      </c>
      <c r="N42" s="4">
        <v>4.4263569627687218</v>
      </c>
      <c r="O42" s="4">
        <v>3.9531633017613927</v>
      </c>
      <c r="P42" s="4">
        <v>3.6903840834772836</v>
      </c>
      <c r="Q42" s="4">
        <v>2.8832771285836429</v>
      </c>
      <c r="R42" s="4">
        <v>4.1145731252470767</v>
      </c>
      <c r="S42" s="4">
        <v>4.6526105908239117</v>
      </c>
      <c r="T42" s="4">
        <v>4.4845881458676757</v>
      </c>
      <c r="U42" s="4">
        <v>3.8515890777083115</v>
      </c>
      <c r="V42" s="4">
        <v>2.7864414169415994</v>
      </c>
      <c r="W42" s="4">
        <v>2.2700236418619539</v>
      </c>
      <c r="X42" s="4">
        <v>1.9202942284910733</v>
      </c>
      <c r="Y42" s="4">
        <v>1.7865033566703232</v>
      </c>
      <c r="Z42" s="4">
        <v>1.2396622925436702</v>
      </c>
      <c r="AA42" s="4">
        <v>1.0841832326630652</v>
      </c>
      <c r="AB42" s="4">
        <v>0.96695726529848969</v>
      </c>
      <c r="AC42" s="4">
        <v>0.8627528030381626</v>
      </c>
      <c r="AD42" s="4">
        <v>1.7995792485749291</v>
      </c>
      <c r="AE42" s="4">
        <v>2.1974286221676351</v>
      </c>
      <c r="AF42" s="4">
        <v>2.1258124126682105</v>
      </c>
      <c r="AG42" s="4">
        <v>2.056368522431157</v>
      </c>
      <c r="AH42" s="4">
        <v>1.3005872354545858</v>
      </c>
      <c r="AI42" s="4">
        <v>1.0056169559420312</v>
      </c>
      <c r="AJ42" s="4">
        <v>1.4693888121865655</v>
      </c>
      <c r="AK42" s="4">
        <v>1.9312369079761709</v>
      </c>
      <c r="AL42" s="4">
        <v>1.9785771554900577</v>
      </c>
      <c r="AM42" s="4">
        <v>1.6063476081438921</v>
      </c>
      <c r="AN42" s="4">
        <v>1.4624905686783762</v>
      </c>
      <c r="AO42" s="4">
        <v>1.4333166004438596</v>
      </c>
      <c r="AP42" s="4">
        <v>1.8311981269546891</v>
      </c>
      <c r="AQ42" s="4">
        <v>2.258471028677377</v>
      </c>
      <c r="AR42" s="4">
        <v>2.2411876940150677</v>
      </c>
      <c r="AS42" s="4">
        <v>2.0184204964884316</v>
      </c>
      <c r="AT42" s="4">
        <v>2.1142866309386221</v>
      </c>
      <c r="AU42" s="4">
        <v>3.5764871445760775</v>
      </c>
      <c r="AV42" s="4">
        <v>5.371194589799245</v>
      </c>
      <c r="AW42" s="4">
        <v>7.0906681800407796</v>
      </c>
      <c r="AX42" s="4">
        <v>7.0659584549069621</v>
      </c>
      <c r="AY42" s="4">
        <v>5.3842589625730568</v>
      </c>
      <c r="AZ42" s="4">
        <v>3.8804016890433104</v>
      </c>
      <c r="BA42" s="4">
        <v>2.9789976023023854</v>
      </c>
      <c r="BB42" s="4">
        <v>2.6843040500000002</v>
      </c>
    </row>
    <row r="43" spans="1:54">
      <c r="A43" t="s">
        <v>1133</v>
      </c>
      <c r="B43" s="4">
        <v>2.72600131</v>
      </c>
      <c r="C43" s="4">
        <v>1.60655105</v>
      </c>
      <c r="D43" s="4">
        <v>1.6708400299999999</v>
      </c>
      <c r="E43" s="4">
        <v>2.28479162</v>
      </c>
      <c r="F43" s="4">
        <v>2.4659974400000002</v>
      </c>
      <c r="G43" s="4">
        <v>3.0443331499999999</v>
      </c>
      <c r="H43" s="4">
        <v>3.5978090200000001</v>
      </c>
      <c r="I43" s="4">
        <v>4.0167238200000002</v>
      </c>
      <c r="J43" s="4">
        <v>5.1887283599999998</v>
      </c>
      <c r="K43" s="4">
        <v>4.8245783600000003</v>
      </c>
      <c r="L43" s="4">
        <v>4.4355574799999999</v>
      </c>
      <c r="M43" s="4">
        <v>5.8375870900000004</v>
      </c>
      <c r="N43" s="4">
        <v>5.0145050700000002</v>
      </c>
      <c r="O43" s="4">
        <v>4.2397966800000004</v>
      </c>
      <c r="P43" s="4">
        <v>4.2223445699999997</v>
      </c>
      <c r="Q43" s="4">
        <v>3.8901223200000001</v>
      </c>
      <c r="R43" s="4">
        <v>3.3596905499999998</v>
      </c>
      <c r="S43" s="4">
        <v>3.7526540000000002</v>
      </c>
      <c r="T43" s="4">
        <v>3.2998366400000001</v>
      </c>
      <c r="U43" s="4">
        <v>2.5200622699999999</v>
      </c>
      <c r="V43" s="4">
        <v>2.11391018</v>
      </c>
      <c r="W43" s="4">
        <v>1.8046133900000001</v>
      </c>
      <c r="X43" s="4">
        <v>1.1938251799999999</v>
      </c>
      <c r="Y43" s="4">
        <v>1.01347828</v>
      </c>
      <c r="Z43" s="4">
        <v>1.0106011800000001</v>
      </c>
      <c r="AA43" s="4">
        <v>1.4477371400000001</v>
      </c>
      <c r="AB43" s="4">
        <v>1.8000480299999999</v>
      </c>
      <c r="AC43" s="4">
        <v>1.6239029599999999</v>
      </c>
      <c r="AD43" s="4">
        <v>2.5464829999999998</v>
      </c>
      <c r="AE43" s="4">
        <v>2.5556686399999999</v>
      </c>
      <c r="AF43" s="4">
        <v>1.3096934600000001</v>
      </c>
      <c r="AG43" s="4">
        <v>1.12794014</v>
      </c>
      <c r="AH43" s="4">
        <v>0.61141290599999998</v>
      </c>
      <c r="AI43" s="4">
        <v>2.0402791900000001</v>
      </c>
      <c r="AJ43" s="4">
        <v>3.0650586799999999</v>
      </c>
      <c r="AK43" s="4">
        <v>3.2433033299999998</v>
      </c>
      <c r="AL43" s="4">
        <v>2.06138055</v>
      </c>
      <c r="AM43" s="4">
        <v>2.4762797299999999</v>
      </c>
      <c r="AN43" s="4">
        <v>2.8768417999999998</v>
      </c>
      <c r="AO43" s="4">
        <v>2.4458748899999998</v>
      </c>
      <c r="AP43" s="4">
        <v>3.30092001</v>
      </c>
      <c r="AQ43" s="4">
        <v>3.4155157699999998</v>
      </c>
      <c r="AR43" s="4">
        <v>3.3421618500000001</v>
      </c>
      <c r="AS43" s="4">
        <v>3.3612473700000001</v>
      </c>
      <c r="AT43" s="4">
        <v>4.2196678600000004</v>
      </c>
      <c r="AU43" s="4">
        <v>5.09172914</v>
      </c>
      <c r="AV43" s="4">
        <v>4.9758403700000002</v>
      </c>
      <c r="AW43" s="4">
        <v>5.91899759</v>
      </c>
      <c r="AX43" s="4">
        <v>6.5877074899999997</v>
      </c>
      <c r="AY43" s="4">
        <v>5.8203809499999997</v>
      </c>
      <c r="AZ43" s="4">
        <v>5.2815789799999999</v>
      </c>
      <c r="BA43" s="4">
        <v>5.1677540999999998</v>
      </c>
      <c r="BB43" s="4">
        <v>4.9114660199999998</v>
      </c>
    </row>
    <row r="44" spans="1:54">
      <c r="A44" t="s">
        <v>1134</v>
      </c>
      <c r="B44" s="4">
        <v>2.7214098199999999</v>
      </c>
      <c r="C44" s="4">
        <v>1.60201456</v>
      </c>
      <c r="D44" s="4">
        <v>1.6663589400000001</v>
      </c>
      <c r="E44" s="4">
        <v>2.2803661200000001</v>
      </c>
      <c r="F44" s="4">
        <v>2.4616274800000002</v>
      </c>
      <c r="G44" s="4">
        <v>3.0400183900000002</v>
      </c>
      <c r="H44" s="4">
        <v>3.5935487899999998</v>
      </c>
      <c r="I44" s="4">
        <v>4.0125170900000002</v>
      </c>
      <c r="J44" s="4">
        <v>5.1845737700000001</v>
      </c>
      <c r="K44" s="4">
        <v>4.82047398</v>
      </c>
      <c r="L44" s="4">
        <v>4.4315000099999997</v>
      </c>
      <c r="M44" s="4">
        <v>5.8335684700000003</v>
      </c>
      <c r="N44" s="4">
        <v>5.0105321299999996</v>
      </c>
      <c r="O44" s="4">
        <v>4.2358657600000003</v>
      </c>
      <c r="P44" s="4">
        <v>4.2184564699999996</v>
      </c>
      <c r="Q44" s="4">
        <v>3.8862799400000001</v>
      </c>
      <c r="R44" s="4">
        <v>3.3558978399999999</v>
      </c>
      <c r="S44" s="4">
        <v>3.7489148499999998</v>
      </c>
      <c r="T44" s="4">
        <v>3.2961532400000002</v>
      </c>
      <c r="U44" s="4">
        <v>2.5164324300000001</v>
      </c>
      <c r="V44" s="4">
        <v>2.11032347</v>
      </c>
      <c r="W44" s="4">
        <v>1.8010458</v>
      </c>
      <c r="X44" s="4">
        <v>1.19023218</v>
      </c>
      <c r="Y44" s="4">
        <v>1.00978689</v>
      </c>
      <c r="Z44" s="4">
        <v>1.0067029300000001</v>
      </c>
      <c r="AA44" s="4">
        <v>1.44358378</v>
      </c>
      <c r="AB44" s="4">
        <v>1.7955871699999999</v>
      </c>
      <c r="AC44" s="4">
        <v>1.6190762700000001</v>
      </c>
      <c r="AD44" s="4">
        <v>2.5412258599999999</v>
      </c>
      <c r="AE44" s="4">
        <v>2.5499103700000001</v>
      </c>
      <c r="AF44" s="4">
        <v>1.3033580600000001</v>
      </c>
      <c r="AG44" s="4">
        <v>1.1209475799999999</v>
      </c>
      <c r="AH44" s="4">
        <v>0.60368082700000003</v>
      </c>
      <c r="AI44" s="4">
        <v>2.0317257400000002</v>
      </c>
      <c r="AJ44" s="4">
        <v>3.0556055799999999</v>
      </c>
      <c r="AK44" s="4">
        <v>3.2328801500000002</v>
      </c>
      <c r="AL44" s="4">
        <v>2.0499300300000001</v>
      </c>
      <c r="AM44" s="4">
        <v>2.4637638399999999</v>
      </c>
      <c r="AN44" s="4">
        <v>2.8632478099999998</v>
      </c>
      <c r="AO44" s="4">
        <v>2.4311465299999999</v>
      </c>
      <c r="AP44" s="4">
        <v>3.2850626900000002</v>
      </c>
      <c r="AQ44" s="4">
        <v>3.3986395599999999</v>
      </c>
      <c r="AR44" s="4">
        <v>3.3245658800000002</v>
      </c>
      <c r="AS44" s="4">
        <v>3.34350982</v>
      </c>
      <c r="AT44" s="4">
        <v>4.20282468</v>
      </c>
      <c r="AU44" s="4">
        <v>5.0789642199999996</v>
      </c>
      <c r="AV44" s="4">
        <v>4.9829005899999999</v>
      </c>
      <c r="AW44" s="4">
        <v>6.02509374</v>
      </c>
      <c r="AX44" s="4">
        <v>7.1881861999999996</v>
      </c>
      <c r="AY44" s="4">
        <v>6.4247993000000001</v>
      </c>
      <c r="AZ44" s="4">
        <v>5.9316180899999997</v>
      </c>
      <c r="BA44" s="4">
        <v>5.9096051799999998</v>
      </c>
      <c r="BB44" s="4">
        <v>5.72449998</v>
      </c>
    </row>
  </sheetData>
  <pageMargins left="0.7" right="0.7" top="0.75" bottom="0.75" header="0.3" footer="0.3"/>
  <pageSetup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J43"/>
  <sheetViews>
    <sheetView zoomScaleNormal="100" workbookViewId="0">
      <selection activeCell="I21" sqref="I21"/>
    </sheetView>
  </sheetViews>
  <sheetFormatPr defaultRowHeight="15"/>
  <sheetData>
    <row r="1" spans="1:10">
      <c r="J1" t="s">
        <v>1117</v>
      </c>
    </row>
    <row r="2" spans="1:10">
      <c r="B2" t="s">
        <v>1093</v>
      </c>
      <c r="C2" t="s">
        <v>878</v>
      </c>
      <c r="D2" t="s">
        <v>879</v>
      </c>
      <c r="E2" t="s">
        <v>1087</v>
      </c>
      <c r="F2" t="s">
        <v>1088</v>
      </c>
      <c r="G2" t="s">
        <v>1089</v>
      </c>
      <c r="H2" t="s">
        <v>1090</v>
      </c>
    </row>
    <row r="3" spans="1:10">
      <c r="A3" t="s">
        <v>844</v>
      </c>
      <c r="B3">
        <v>5.87</v>
      </c>
    </row>
    <row r="4" spans="1:10">
      <c r="A4" t="s">
        <v>845</v>
      </c>
      <c r="B4">
        <v>5.46</v>
      </c>
    </row>
    <row r="5" spans="1:10">
      <c r="A5" t="s">
        <v>846</v>
      </c>
      <c r="B5">
        <v>5.01</v>
      </c>
    </row>
    <row r="6" spans="1:10">
      <c r="A6" t="s">
        <v>847</v>
      </c>
      <c r="B6">
        <v>5.68</v>
      </c>
    </row>
    <row r="7" spans="1:10">
      <c r="A7" t="s">
        <v>848</v>
      </c>
      <c r="B7">
        <v>6</v>
      </c>
    </row>
    <row r="8" spans="1:10">
      <c r="A8" t="s">
        <v>849</v>
      </c>
      <c r="B8">
        <v>5.78</v>
      </c>
    </row>
    <row r="9" spans="1:10">
      <c r="A9" t="s">
        <v>850</v>
      </c>
      <c r="B9">
        <v>6.03</v>
      </c>
    </row>
    <row r="10" spans="1:10">
      <c r="A10" t="s">
        <v>851</v>
      </c>
      <c r="B10">
        <v>6.15</v>
      </c>
    </row>
    <row r="11" spans="1:10">
      <c r="A11" t="s">
        <v>852</v>
      </c>
      <c r="B11">
        <v>5.71</v>
      </c>
    </row>
    <row r="12" spans="1:10">
      <c r="A12" t="s">
        <v>853</v>
      </c>
      <c r="B12">
        <v>5.76</v>
      </c>
    </row>
    <row r="13" spans="1:10">
      <c r="A13" t="s">
        <v>854</v>
      </c>
      <c r="B13">
        <v>5.68</v>
      </c>
    </row>
    <row r="14" spans="1:10">
      <c r="A14" t="s">
        <v>855</v>
      </c>
      <c r="B14">
        <v>5.42</v>
      </c>
    </row>
    <row r="15" spans="1:10">
      <c r="A15" t="s">
        <v>856</v>
      </c>
      <c r="B15">
        <v>5.22</v>
      </c>
    </row>
    <row r="16" spans="1:10">
      <c r="A16" t="s">
        <v>857</v>
      </c>
      <c r="B16">
        <v>4.68</v>
      </c>
    </row>
    <row r="17" spans="1:8">
      <c r="A17" t="s">
        <v>858</v>
      </c>
      <c r="B17">
        <v>4.2</v>
      </c>
    </row>
    <row r="18" spans="1:8">
      <c r="A18" t="s">
        <v>859</v>
      </c>
      <c r="B18">
        <v>4.51</v>
      </c>
    </row>
    <row r="19" spans="1:8">
      <c r="A19" t="s">
        <v>860</v>
      </c>
      <c r="B19">
        <v>5.54</v>
      </c>
    </row>
    <row r="20" spans="1:8">
      <c r="A20" t="s">
        <v>861</v>
      </c>
      <c r="B20">
        <v>6.29</v>
      </c>
    </row>
    <row r="21" spans="1:8">
      <c r="A21" t="s">
        <v>862</v>
      </c>
      <c r="B21">
        <v>7.2</v>
      </c>
    </row>
    <row r="22" spans="1:8">
      <c r="A22" t="s">
        <v>863</v>
      </c>
      <c r="B22">
        <v>7.68</v>
      </c>
    </row>
    <row r="23" spans="1:8">
      <c r="A23" t="s">
        <v>864</v>
      </c>
      <c r="B23">
        <v>8.1300000000000008</v>
      </c>
    </row>
    <row r="24" spans="1:8">
      <c r="A24" t="s">
        <v>785</v>
      </c>
      <c r="B24">
        <v>9.43</v>
      </c>
    </row>
    <row r="25" spans="1:8">
      <c r="A25" t="s">
        <v>778</v>
      </c>
      <c r="B25">
        <v>9.7100000000000009</v>
      </c>
    </row>
    <row r="26" spans="1:8">
      <c r="A26" t="s">
        <v>779</v>
      </c>
      <c r="B26">
        <v>10.46</v>
      </c>
    </row>
    <row r="27" spans="1:8">
      <c r="A27" t="s">
        <v>780</v>
      </c>
      <c r="B27">
        <v>11.21</v>
      </c>
    </row>
    <row r="28" spans="1:8">
      <c r="A28" t="s">
        <v>781</v>
      </c>
      <c r="B28">
        <v>10.75</v>
      </c>
    </row>
    <row r="29" spans="1:8">
      <c r="A29" t="s">
        <v>782</v>
      </c>
      <c r="B29">
        <v>10.31</v>
      </c>
    </row>
    <row r="30" spans="1:8">
      <c r="A30" t="s">
        <v>783</v>
      </c>
      <c r="B30">
        <v>9.44</v>
      </c>
    </row>
    <row r="31" spans="1:8">
      <c r="A31" t="s">
        <v>784</v>
      </c>
      <c r="B31">
        <f>C31</f>
        <v>8.75</v>
      </c>
      <c r="C31">
        <v>8.75</v>
      </c>
      <c r="D31">
        <v>8.75</v>
      </c>
      <c r="E31">
        <f>D31</f>
        <v>8.75</v>
      </c>
      <c r="F31">
        <f>'Figure 3.D.2'!$G$5</f>
        <v>9.7126999999999999</v>
      </c>
      <c r="G31">
        <f>AVERAGE(C32:C35)+1</f>
        <v>10.254657187500001</v>
      </c>
      <c r="H31">
        <f>AVERAGE(D32:D35)+1</f>
        <v>7.8737407000000008</v>
      </c>
    </row>
    <row r="32" spans="1:8">
      <c r="A32" t="s">
        <v>1094</v>
      </c>
      <c r="C32">
        <v>8.8346330099999992</v>
      </c>
      <c r="D32">
        <v>7.6283716500000001</v>
      </c>
      <c r="E32">
        <v>8.4423076923076916</v>
      </c>
    </row>
    <row r="33" spans="1:5">
      <c r="A33" t="s">
        <v>1095</v>
      </c>
      <c r="C33">
        <v>9.2190327300000003</v>
      </c>
      <c r="D33">
        <v>7.0065170200000004</v>
      </c>
      <c r="E33">
        <v>8.1923076923076916</v>
      </c>
    </row>
    <row r="34" spans="1:5">
      <c r="A34" t="s">
        <v>1096</v>
      </c>
      <c r="C34">
        <v>9.4559700099999997</v>
      </c>
      <c r="D34">
        <v>6.5709764399999999</v>
      </c>
      <c r="E34">
        <v>7.8846153846153841</v>
      </c>
    </row>
    <row r="35" spans="1:5">
      <c r="A35" t="s">
        <v>1097</v>
      </c>
      <c r="C35">
        <v>9.5089930000000003</v>
      </c>
      <c r="D35">
        <v>6.2890976900000002</v>
      </c>
      <c r="E35">
        <v>7.75</v>
      </c>
    </row>
    <row r="36" spans="1:5">
      <c r="A36" t="s">
        <v>1098</v>
      </c>
      <c r="C36">
        <v>9.4985330999999995</v>
      </c>
      <c r="D36">
        <v>6.1347029700000002</v>
      </c>
    </row>
    <row r="37" spans="1:5">
      <c r="A37" t="s">
        <v>1099</v>
      </c>
      <c r="C37">
        <v>9.4100982200000001</v>
      </c>
      <c r="D37">
        <v>6.1036228499999998</v>
      </c>
    </row>
    <row r="38" spans="1:5">
      <c r="A38" t="s">
        <v>1100</v>
      </c>
      <c r="C38">
        <v>9.19168743</v>
      </c>
      <c r="D38">
        <v>6.2439864800000002</v>
      </c>
    </row>
    <row r="39" spans="1:5">
      <c r="A39" t="s">
        <v>1101</v>
      </c>
      <c r="C39">
        <v>8.9815756699999998</v>
      </c>
      <c r="D39">
        <v>6.4398354199999996</v>
      </c>
    </row>
    <row r="40" spans="1:5">
      <c r="A40" t="s">
        <v>1102</v>
      </c>
      <c r="C40">
        <v>8.8168654400000008</v>
      </c>
      <c r="D40">
        <v>6.6549618700000002</v>
      </c>
    </row>
    <row r="41" spans="1:5">
      <c r="A41" t="s">
        <v>1103</v>
      </c>
      <c r="C41">
        <v>8.6460176400000002</v>
      </c>
      <c r="D41">
        <v>6.8850357400000002</v>
      </c>
    </row>
    <row r="42" spans="1:5">
      <c r="A42" t="s">
        <v>1104</v>
      </c>
      <c r="C42">
        <v>8.4819673000000009</v>
      </c>
      <c r="D42">
        <v>7.1187995700000002</v>
      </c>
    </row>
    <row r="43" spans="1:5">
      <c r="A43" t="s">
        <v>1112</v>
      </c>
      <c r="C43">
        <v>8.4071999900000005</v>
      </c>
      <c r="D43">
        <v>7.3960489100000002</v>
      </c>
    </row>
  </sheetData>
  <pageMargins left="0.7" right="0.7" top="0.75" bottom="0.75" header="0.3" footer="0.3"/>
  <pageSetup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F42"/>
  <sheetViews>
    <sheetView workbookViewId="0">
      <pane xSplit="1" ySplit="1" topLeftCell="B2" activePane="bottomRight" state="frozen"/>
      <selection activeCell="F21" sqref="F21"/>
      <selection pane="topRight" activeCell="F21" sqref="F21"/>
      <selection pane="bottomLeft" activeCell="F21" sqref="F21"/>
      <selection pane="bottomRight" activeCell="C30" sqref="C30:D42"/>
    </sheetView>
  </sheetViews>
  <sheetFormatPr defaultRowHeight="15"/>
  <sheetData>
    <row r="1" spans="1:6">
      <c r="B1" t="s">
        <v>1105</v>
      </c>
      <c r="C1" t="s">
        <v>879</v>
      </c>
      <c r="D1" t="s">
        <v>878</v>
      </c>
      <c r="F1" s="78" t="s">
        <v>1118</v>
      </c>
    </row>
    <row r="2" spans="1:6">
      <c r="A2" t="s">
        <v>844</v>
      </c>
      <c r="B2">
        <v>5.0222598300000003</v>
      </c>
    </row>
    <row r="3" spans="1:6">
      <c r="A3" t="s">
        <v>845</v>
      </c>
      <c r="B3">
        <v>6.0058555599999996</v>
      </c>
    </row>
    <row r="4" spans="1:6">
      <c r="A4" t="s">
        <v>846</v>
      </c>
      <c r="B4">
        <v>6.4189754399999996</v>
      </c>
    </row>
    <row r="5" spans="1:6">
      <c r="A5" t="s">
        <v>847</v>
      </c>
      <c r="B5">
        <v>10.7958394</v>
      </c>
    </row>
    <row r="6" spans="1:6">
      <c r="A6" t="s">
        <v>848</v>
      </c>
      <c r="B6">
        <v>7.5922350099999996</v>
      </c>
    </row>
    <row r="7" spans="1:6">
      <c r="A7" t="s">
        <v>849</v>
      </c>
      <c r="B7">
        <v>7.0843707199999999</v>
      </c>
    </row>
    <row r="8" spans="1:6">
      <c r="A8" t="s">
        <v>850</v>
      </c>
      <c r="B8">
        <v>4.6639777599999999</v>
      </c>
    </row>
    <row r="9" spans="1:6">
      <c r="A9" t="s">
        <v>851</v>
      </c>
      <c r="B9">
        <v>3.1699566199999998</v>
      </c>
    </row>
    <row r="10" spans="1:6">
      <c r="A10" t="s">
        <v>852</v>
      </c>
      <c r="B10">
        <v>5.3141710499999997</v>
      </c>
    </row>
    <row r="11" spans="1:6">
      <c r="A11" t="s">
        <v>853</v>
      </c>
      <c r="B11">
        <v>7.3308720000000003</v>
      </c>
    </row>
    <row r="12" spans="1:6">
      <c r="A12" t="s">
        <v>854</v>
      </c>
      <c r="B12">
        <v>9.4546944600000007</v>
      </c>
    </row>
    <row r="13" spans="1:6">
      <c r="A13" t="s">
        <v>855</v>
      </c>
      <c r="B13">
        <v>6.8031516600000002</v>
      </c>
    </row>
    <row r="14" spans="1:6">
      <c r="A14" t="s">
        <v>856</v>
      </c>
      <c r="B14">
        <v>2.4667621199999998</v>
      </c>
    </row>
    <row r="15" spans="1:6">
      <c r="A15" t="s">
        <v>857</v>
      </c>
      <c r="B15">
        <v>-14.1284233</v>
      </c>
    </row>
    <row r="16" spans="1:6">
      <c r="A16" t="s">
        <v>858</v>
      </c>
      <c r="B16">
        <v>-7.8887307699999996</v>
      </c>
    </row>
    <row r="17" spans="1:4">
      <c r="A17" t="s">
        <v>859</v>
      </c>
      <c r="B17">
        <v>-9.1283907499999994</v>
      </c>
    </row>
    <row r="18" spans="1:4">
      <c r="A18" t="s">
        <v>860</v>
      </c>
      <c r="B18">
        <v>-3.2042090600000002</v>
      </c>
    </row>
    <row r="19" spans="1:4">
      <c r="A19" t="s">
        <v>861</v>
      </c>
      <c r="B19">
        <v>9.5228860900000001</v>
      </c>
    </row>
    <row r="20" spans="1:4">
      <c r="A20" t="s">
        <v>862</v>
      </c>
      <c r="B20">
        <v>3.29978149</v>
      </c>
    </row>
    <row r="21" spans="1:4">
      <c r="A21" t="s">
        <v>863</v>
      </c>
      <c r="B21">
        <v>10.1930333</v>
      </c>
    </row>
    <row r="22" spans="1:4">
      <c r="A22" t="s">
        <v>864</v>
      </c>
      <c r="B22">
        <v>7.7682772399999998</v>
      </c>
    </row>
    <row r="23" spans="1:4">
      <c r="A23" t="s">
        <v>785</v>
      </c>
      <c r="B23">
        <v>12.788229400000001</v>
      </c>
    </row>
    <row r="24" spans="1:4">
      <c r="A24" t="s">
        <v>778</v>
      </c>
      <c r="B24">
        <v>14.1905777</v>
      </c>
    </row>
    <row r="25" spans="1:4">
      <c r="A25" t="s">
        <v>779</v>
      </c>
      <c r="B25">
        <v>11.4220837</v>
      </c>
    </row>
    <row r="26" spans="1:4">
      <c r="A26" t="s">
        <v>780</v>
      </c>
      <c r="B26">
        <v>11.1863413</v>
      </c>
    </row>
    <row r="27" spans="1:4">
      <c r="A27" t="s">
        <v>781</v>
      </c>
      <c r="B27">
        <v>8.7833616600000006</v>
      </c>
    </row>
    <row r="28" spans="1:4">
      <c r="A28" t="s">
        <v>782</v>
      </c>
      <c r="B28">
        <v>7.1076707700000004</v>
      </c>
    </row>
    <row r="29" spans="1:4">
      <c r="A29" t="s">
        <v>783</v>
      </c>
      <c r="B29">
        <v>7.4529421200000003</v>
      </c>
    </row>
    <row r="30" spans="1:4">
      <c r="A30" t="s">
        <v>784</v>
      </c>
      <c r="B30">
        <f>C30</f>
        <v>7.5326125800000003</v>
      </c>
      <c r="C30">
        <v>7.5326125800000003</v>
      </c>
      <c r="D30">
        <v>7.5326125800000003</v>
      </c>
    </row>
    <row r="31" spans="1:4">
      <c r="A31" t="s">
        <v>1094</v>
      </c>
      <c r="C31">
        <v>6.3271899999999999</v>
      </c>
      <c r="D31">
        <v>5.3271899999999999</v>
      </c>
    </row>
    <row r="32" spans="1:4">
      <c r="A32" t="s">
        <v>1095</v>
      </c>
      <c r="C32">
        <v>5.7794715200000004</v>
      </c>
      <c r="D32">
        <v>4.5162031599999999</v>
      </c>
    </row>
    <row r="33" spans="1:4">
      <c r="A33" t="s">
        <v>1096</v>
      </c>
      <c r="C33">
        <v>5.8266873600000002</v>
      </c>
      <c r="D33">
        <v>4.1316761299999998</v>
      </c>
    </row>
    <row r="34" spans="1:4">
      <c r="A34" t="s">
        <v>1097</v>
      </c>
      <c r="C34">
        <v>6.7225989999999998</v>
      </c>
      <c r="D34">
        <v>5.3137541930000003</v>
      </c>
    </row>
    <row r="35" spans="1:4">
      <c r="A35" t="s">
        <v>1098</v>
      </c>
      <c r="C35">
        <v>6.7923115100000002</v>
      </c>
      <c r="D35">
        <v>5.81724161</v>
      </c>
    </row>
    <row r="36" spans="1:4">
      <c r="A36" t="s">
        <v>1099</v>
      </c>
      <c r="C36">
        <v>7.3480097999999998</v>
      </c>
      <c r="D36">
        <v>5.7415924499999997</v>
      </c>
    </row>
    <row r="37" spans="1:4">
      <c r="A37" t="s">
        <v>1100</v>
      </c>
      <c r="C37">
        <v>6.8561145400000001</v>
      </c>
      <c r="D37">
        <v>5.9720481699999999</v>
      </c>
    </row>
    <row r="38" spans="1:4">
      <c r="A38" t="s">
        <v>1101</v>
      </c>
      <c r="C38">
        <v>6.8802224399999998</v>
      </c>
      <c r="D38">
        <v>5.0048990399999997</v>
      </c>
    </row>
    <row r="39" spans="1:4">
      <c r="A39" t="s">
        <v>1102</v>
      </c>
      <c r="C39">
        <v>6.7616118800000002</v>
      </c>
      <c r="D39">
        <v>5.7315856900000002</v>
      </c>
    </row>
    <row r="40" spans="1:4">
      <c r="A40" t="s">
        <v>1103</v>
      </c>
      <c r="C40">
        <v>6.3255404300000002</v>
      </c>
      <c r="D40">
        <v>5.6450505299999998</v>
      </c>
    </row>
    <row r="41" spans="1:4">
      <c r="A41" t="s">
        <v>1104</v>
      </c>
      <c r="C41">
        <v>5.89308107</v>
      </c>
      <c r="D41">
        <v>5.0397461999999997</v>
      </c>
    </row>
    <row r="42" spans="1:4">
      <c r="A42" t="s">
        <v>1112</v>
      </c>
      <c r="C42">
        <v>5.4126633999999996</v>
      </c>
      <c r="D42">
        <v>5.1456238000000001</v>
      </c>
    </row>
  </sheetData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I42"/>
  <sheetViews>
    <sheetView zoomScale="85" zoomScaleNormal="85" workbookViewId="0">
      <pane xSplit="1" ySplit="1" topLeftCell="B2" activePane="bottomRight" state="frozen"/>
      <selection activeCell="F21" sqref="F21"/>
      <selection pane="topRight" activeCell="F21" sqref="F21"/>
      <selection pane="bottomLeft" activeCell="F21" sqref="F21"/>
      <selection pane="bottomRight" activeCell="I2" sqref="I2"/>
    </sheetView>
  </sheetViews>
  <sheetFormatPr defaultRowHeight="15"/>
  <sheetData>
    <row r="1" spans="1:9">
      <c r="B1" t="s">
        <v>1106</v>
      </c>
      <c r="C1" t="s">
        <v>879</v>
      </c>
      <c r="D1" t="s">
        <v>878</v>
      </c>
      <c r="E1" t="s">
        <v>895</v>
      </c>
      <c r="I1" s="101" t="s">
        <v>1119</v>
      </c>
    </row>
    <row r="2" spans="1:9">
      <c r="A2" t="s">
        <v>844</v>
      </c>
      <c r="B2">
        <v>-0.251173708</v>
      </c>
      <c r="E2">
        <v>4</v>
      </c>
      <c r="F2">
        <v>2.5</v>
      </c>
      <c r="G2">
        <v>5.5</v>
      </c>
    </row>
    <row r="3" spans="1:9">
      <c r="A3" t="s">
        <v>845</v>
      </c>
      <c r="B3">
        <v>1.14265353</v>
      </c>
      <c r="E3">
        <v>4</v>
      </c>
      <c r="F3">
        <v>2.5</v>
      </c>
      <c r="G3">
        <v>5.5</v>
      </c>
    </row>
    <row r="4" spans="1:9">
      <c r="A4" t="s">
        <v>846</v>
      </c>
      <c r="B4">
        <v>0.96681464900000003</v>
      </c>
      <c r="E4">
        <v>4</v>
      </c>
      <c r="F4">
        <v>2.5</v>
      </c>
      <c r="G4">
        <v>5.5</v>
      </c>
    </row>
    <row r="5" spans="1:9">
      <c r="A5" t="s">
        <v>847</v>
      </c>
      <c r="B5">
        <v>2.0323022800000001</v>
      </c>
      <c r="E5">
        <v>4</v>
      </c>
      <c r="F5">
        <v>2.5</v>
      </c>
      <c r="G5">
        <v>5.5</v>
      </c>
    </row>
    <row r="6" spans="1:9">
      <c r="A6" t="s">
        <v>848</v>
      </c>
      <c r="B6">
        <v>3.28300408</v>
      </c>
      <c r="E6">
        <v>4</v>
      </c>
      <c r="F6">
        <v>2.5</v>
      </c>
      <c r="G6">
        <v>5.5</v>
      </c>
    </row>
    <row r="7" spans="1:9">
      <c r="A7" t="s">
        <v>849</v>
      </c>
      <c r="B7">
        <v>1.4954136099999999</v>
      </c>
      <c r="E7">
        <v>4</v>
      </c>
      <c r="F7">
        <v>2.5</v>
      </c>
      <c r="G7">
        <v>5.5</v>
      </c>
    </row>
    <row r="8" spans="1:9">
      <c r="A8" t="s">
        <v>850</v>
      </c>
      <c r="B8">
        <v>2.9752766300000002</v>
      </c>
      <c r="E8">
        <v>4</v>
      </c>
      <c r="F8">
        <v>2.5</v>
      </c>
      <c r="G8">
        <v>5.5</v>
      </c>
    </row>
    <row r="9" spans="1:9">
      <c r="A9" t="s">
        <v>851</v>
      </c>
      <c r="B9">
        <v>2.2038703000000002</v>
      </c>
      <c r="E9">
        <v>4</v>
      </c>
      <c r="F9">
        <v>2.5</v>
      </c>
      <c r="G9">
        <v>5.5</v>
      </c>
    </row>
    <row r="10" spans="1:9">
      <c r="A10" t="s">
        <v>852</v>
      </c>
      <c r="B10">
        <v>1.60765201</v>
      </c>
      <c r="E10">
        <v>4</v>
      </c>
      <c r="F10">
        <v>2.5</v>
      </c>
      <c r="G10">
        <v>5.5</v>
      </c>
    </row>
    <row r="11" spans="1:9">
      <c r="A11" t="s">
        <v>853</v>
      </c>
      <c r="B11">
        <v>2.3162026999999998</v>
      </c>
      <c r="E11">
        <v>4</v>
      </c>
      <c r="F11">
        <v>2.5</v>
      </c>
      <c r="G11">
        <v>5.5</v>
      </c>
    </row>
    <row r="12" spans="1:9">
      <c r="A12" t="s">
        <v>854</v>
      </c>
      <c r="B12">
        <v>0.82386138399999997</v>
      </c>
      <c r="E12">
        <v>4</v>
      </c>
      <c r="F12">
        <v>2.5</v>
      </c>
      <c r="G12">
        <v>5.5</v>
      </c>
    </row>
    <row r="13" spans="1:9">
      <c r="A13" t="s">
        <v>855</v>
      </c>
      <c r="B13">
        <v>0.90339559300000005</v>
      </c>
      <c r="E13">
        <v>4</v>
      </c>
      <c r="F13">
        <v>2.5</v>
      </c>
      <c r="G13">
        <v>5.5</v>
      </c>
    </row>
    <row r="14" spans="1:9">
      <c r="A14" t="s">
        <v>856</v>
      </c>
      <c r="B14">
        <v>5.4788673099999997E-2</v>
      </c>
      <c r="E14">
        <v>4</v>
      </c>
      <c r="F14">
        <v>2.5</v>
      </c>
      <c r="G14">
        <v>5.5</v>
      </c>
    </row>
    <row r="15" spans="1:9">
      <c r="A15" t="s">
        <v>857</v>
      </c>
      <c r="B15">
        <v>1.1464446500000001</v>
      </c>
      <c r="E15">
        <v>4</v>
      </c>
      <c r="F15">
        <v>2.5</v>
      </c>
      <c r="G15">
        <v>5.5</v>
      </c>
    </row>
    <row r="16" spans="1:9">
      <c r="A16" t="s">
        <v>858</v>
      </c>
      <c r="B16">
        <v>1.40379348</v>
      </c>
      <c r="E16">
        <v>4</v>
      </c>
      <c r="F16">
        <v>2.5</v>
      </c>
      <c r="G16">
        <v>5.5</v>
      </c>
    </row>
    <row r="17" spans="1:7">
      <c r="A17" t="s">
        <v>859</v>
      </c>
      <c r="B17">
        <v>2.2411289600000002</v>
      </c>
      <c r="E17">
        <v>4</v>
      </c>
      <c r="F17">
        <v>2.5</v>
      </c>
      <c r="G17">
        <v>5.5</v>
      </c>
    </row>
    <row r="18" spans="1:7">
      <c r="A18" t="s">
        <v>860</v>
      </c>
      <c r="B18">
        <v>5.1845234600000003</v>
      </c>
      <c r="E18">
        <v>4</v>
      </c>
      <c r="F18">
        <v>2.5</v>
      </c>
      <c r="G18">
        <v>5.5</v>
      </c>
    </row>
    <row r="19" spans="1:7">
      <c r="A19" t="s">
        <v>861</v>
      </c>
      <c r="B19">
        <v>6.03225605</v>
      </c>
      <c r="E19">
        <v>4</v>
      </c>
      <c r="F19">
        <v>2.5</v>
      </c>
      <c r="G19">
        <v>5.5</v>
      </c>
    </row>
    <row r="20" spans="1:7">
      <c r="A20" t="s">
        <v>862</v>
      </c>
      <c r="B20">
        <v>8.1368181899999996</v>
      </c>
      <c r="E20">
        <v>4</v>
      </c>
      <c r="F20">
        <v>2.5</v>
      </c>
      <c r="G20">
        <v>5.5</v>
      </c>
    </row>
    <row r="21" spans="1:7">
      <c r="A21" t="s">
        <v>863</v>
      </c>
      <c r="B21">
        <v>8.3500761099999998</v>
      </c>
      <c r="E21">
        <v>4</v>
      </c>
      <c r="F21">
        <v>2.5</v>
      </c>
      <c r="G21">
        <v>5.5</v>
      </c>
    </row>
    <row r="22" spans="1:7">
      <c r="A22" t="s">
        <v>864</v>
      </c>
      <c r="B22">
        <v>6.9107822199999998</v>
      </c>
      <c r="E22">
        <v>4</v>
      </c>
      <c r="F22">
        <v>2.5</v>
      </c>
      <c r="G22">
        <v>5.5</v>
      </c>
    </row>
    <row r="23" spans="1:7">
      <c r="A23" t="s">
        <v>785</v>
      </c>
      <c r="B23">
        <v>8.8759245900000003</v>
      </c>
      <c r="E23">
        <v>4</v>
      </c>
      <c r="F23">
        <v>2.5</v>
      </c>
      <c r="G23">
        <v>5.5</v>
      </c>
    </row>
    <row r="24" spans="1:7">
      <c r="A24" t="s">
        <v>778</v>
      </c>
      <c r="B24">
        <v>8.9368552599999997</v>
      </c>
      <c r="E24">
        <v>4</v>
      </c>
      <c r="F24">
        <v>2.5</v>
      </c>
      <c r="G24">
        <v>5.5</v>
      </c>
    </row>
    <row r="25" spans="1:7">
      <c r="A25" t="s">
        <v>779</v>
      </c>
      <c r="B25">
        <v>8.4286022200000001</v>
      </c>
      <c r="E25">
        <v>4</v>
      </c>
      <c r="F25">
        <v>2.5</v>
      </c>
      <c r="G25">
        <v>5.5</v>
      </c>
    </row>
    <row r="26" spans="1:7">
      <c r="A26" t="s">
        <v>780</v>
      </c>
      <c r="B26">
        <v>6.99501287</v>
      </c>
      <c r="E26">
        <v>4</v>
      </c>
      <c r="F26">
        <v>2.5</v>
      </c>
      <c r="G26">
        <v>5.5</v>
      </c>
    </row>
    <row r="27" spans="1:7">
      <c r="A27" t="s">
        <v>781</v>
      </c>
      <c r="B27">
        <v>1.41215198</v>
      </c>
      <c r="E27">
        <v>4</v>
      </c>
      <c r="F27">
        <v>2.5</v>
      </c>
      <c r="G27">
        <v>5.5</v>
      </c>
    </row>
    <row r="28" spans="1:7">
      <c r="A28" t="s">
        <v>782</v>
      </c>
      <c r="B28">
        <v>-0.11600551100000001</v>
      </c>
      <c r="E28">
        <v>4</v>
      </c>
      <c r="F28">
        <v>2.5</v>
      </c>
      <c r="G28">
        <v>5.5</v>
      </c>
    </row>
    <row r="29" spans="1:7">
      <c r="A29" t="s">
        <v>783</v>
      </c>
      <c r="B29">
        <v>-0.42664080199999999</v>
      </c>
      <c r="E29">
        <v>4</v>
      </c>
      <c r="F29">
        <v>2.5</v>
      </c>
      <c r="G29">
        <v>5.5</v>
      </c>
    </row>
    <row r="30" spans="1:7">
      <c r="A30" t="s">
        <v>784</v>
      </c>
      <c r="B30">
        <v>-0.80146929200000006</v>
      </c>
      <c r="C30">
        <v>-0.80146929200000006</v>
      </c>
      <c r="D30">
        <v>-0.80146929200000006</v>
      </c>
      <c r="E30">
        <v>4</v>
      </c>
      <c r="F30">
        <v>2.5</v>
      </c>
      <c r="G30">
        <v>5.5</v>
      </c>
    </row>
    <row r="31" spans="1:7">
      <c r="A31" t="s">
        <v>1094</v>
      </c>
      <c r="C31">
        <v>1.0970864199999999</v>
      </c>
      <c r="D31">
        <v>1.05500299</v>
      </c>
      <c r="E31">
        <v>4</v>
      </c>
      <c r="F31">
        <v>2.5</v>
      </c>
      <c r="G31">
        <v>5.5</v>
      </c>
    </row>
    <row r="32" spans="1:7">
      <c r="A32" t="s">
        <v>1095</v>
      </c>
      <c r="C32">
        <v>1.0561016400000001</v>
      </c>
      <c r="D32">
        <v>0.97632475399999996</v>
      </c>
      <c r="E32">
        <v>4</v>
      </c>
      <c r="F32">
        <v>2.5</v>
      </c>
      <c r="G32">
        <v>5.5</v>
      </c>
    </row>
    <row r="33" spans="1:7">
      <c r="A33" t="s">
        <v>1096</v>
      </c>
      <c r="C33">
        <v>1.3003445499999999</v>
      </c>
      <c r="D33">
        <v>1.25055125</v>
      </c>
      <c r="E33">
        <v>4</v>
      </c>
      <c r="F33">
        <v>2.5</v>
      </c>
      <c r="G33">
        <v>5.5</v>
      </c>
    </row>
    <row r="34" spans="1:7">
      <c r="A34" t="s">
        <v>1097</v>
      </c>
      <c r="C34">
        <v>2.7774755400000002</v>
      </c>
      <c r="D34">
        <v>2.7972704099999999</v>
      </c>
      <c r="E34">
        <v>4</v>
      </c>
      <c r="F34">
        <v>2.5</v>
      </c>
      <c r="G34">
        <v>5.5</v>
      </c>
    </row>
    <row r="35" spans="1:7">
      <c r="A35" t="s">
        <v>1098</v>
      </c>
      <c r="C35">
        <v>3.56754507</v>
      </c>
      <c r="D35">
        <v>3.7405852199999998</v>
      </c>
      <c r="E35">
        <v>4</v>
      </c>
      <c r="F35">
        <v>2.5</v>
      </c>
      <c r="G35">
        <v>5.5</v>
      </c>
    </row>
    <row r="36" spans="1:7">
      <c r="A36" t="s">
        <v>1099</v>
      </c>
      <c r="C36">
        <v>3.8879019000000001</v>
      </c>
      <c r="D36">
        <v>4.2527047400000004</v>
      </c>
      <c r="E36">
        <v>4</v>
      </c>
      <c r="F36">
        <v>2.5</v>
      </c>
      <c r="G36">
        <v>5.5</v>
      </c>
    </row>
    <row r="37" spans="1:7">
      <c r="A37" t="s">
        <v>1100</v>
      </c>
      <c r="C37">
        <v>4.0552226899999999</v>
      </c>
      <c r="D37">
        <v>4.5553266499999996</v>
      </c>
      <c r="E37">
        <v>4</v>
      </c>
      <c r="F37">
        <v>2.5</v>
      </c>
      <c r="G37">
        <v>5.5</v>
      </c>
    </row>
    <row r="38" spans="1:7">
      <c r="A38" t="s">
        <v>1101</v>
      </c>
      <c r="C38">
        <v>4.1290809199999998</v>
      </c>
      <c r="D38">
        <v>4.7372889699999998</v>
      </c>
      <c r="E38">
        <v>4</v>
      </c>
      <c r="F38">
        <v>2.5</v>
      </c>
      <c r="G38">
        <v>5.5</v>
      </c>
    </row>
    <row r="39" spans="1:7">
      <c r="A39" t="s">
        <v>1102</v>
      </c>
      <c r="C39">
        <v>4.1462388099999998</v>
      </c>
      <c r="D39">
        <v>4.788456</v>
      </c>
      <c r="E39">
        <v>4</v>
      </c>
      <c r="F39">
        <v>2.5</v>
      </c>
      <c r="G39">
        <v>5.5</v>
      </c>
    </row>
    <row r="40" spans="1:7">
      <c r="A40" t="s">
        <v>1103</v>
      </c>
      <c r="C40">
        <v>4.13172213</v>
      </c>
      <c r="D40">
        <v>4.7468284799999996</v>
      </c>
      <c r="E40">
        <v>4</v>
      </c>
      <c r="F40">
        <v>2.5</v>
      </c>
      <c r="G40">
        <v>5.5</v>
      </c>
    </row>
    <row r="41" spans="1:7">
      <c r="A41" t="s">
        <v>1104</v>
      </c>
      <c r="C41">
        <v>4.0933285399999999</v>
      </c>
      <c r="D41">
        <v>4.65723296</v>
      </c>
      <c r="E41">
        <v>4</v>
      </c>
      <c r="F41">
        <v>2.5</v>
      </c>
      <c r="G41">
        <v>5.5</v>
      </c>
    </row>
    <row r="42" spans="1:7">
      <c r="A42" t="s">
        <v>1112</v>
      </c>
      <c r="C42">
        <v>4.0412466699999996</v>
      </c>
      <c r="D42">
        <v>4.5317374399999997</v>
      </c>
      <c r="E42">
        <v>4</v>
      </c>
      <c r="F42">
        <v>2.5</v>
      </c>
      <c r="G42">
        <v>5.5</v>
      </c>
    </row>
  </sheetData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I42"/>
  <sheetViews>
    <sheetView zoomScale="85" zoomScaleNormal="85" workbookViewId="0">
      <pane xSplit="1" ySplit="1" topLeftCell="B2" activePane="bottomRight" state="frozen"/>
      <selection activeCell="F21" sqref="F21"/>
      <selection pane="topRight" activeCell="F21" sqref="F21"/>
      <selection pane="bottomLeft" activeCell="F21" sqref="F21"/>
      <selection pane="bottomRight" activeCell="I2" sqref="I2"/>
    </sheetView>
  </sheetViews>
  <sheetFormatPr defaultRowHeight="15"/>
  <sheetData>
    <row r="1" spans="1:9">
      <c r="B1" t="s">
        <v>993</v>
      </c>
      <c r="C1" t="s">
        <v>879</v>
      </c>
      <c r="D1" t="s">
        <v>878</v>
      </c>
      <c r="E1" t="s">
        <v>895</v>
      </c>
      <c r="I1" s="78" t="s">
        <v>1120</v>
      </c>
    </row>
    <row r="2" spans="1:9">
      <c r="A2" t="s">
        <v>844</v>
      </c>
      <c r="B2">
        <v>1.23204143</v>
      </c>
      <c r="E2">
        <v>4</v>
      </c>
      <c r="F2">
        <v>2.5</v>
      </c>
      <c r="G2">
        <v>5.5</v>
      </c>
    </row>
    <row r="3" spans="1:9">
      <c r="A3" t="s">
        <v>845</v>
      </c>
      <c r="B3">
        <v>1.0783481100000001</v>
      </c>
      <c r="E3">
        <v>4</v>
      </c>
      <c r="F3">
        <v>2.5</v>
      </c>
      <c r="G3">
        <v>5.5</v>
      </c>
    </row>
    <row r="4" spans="1:9">
      <c r="A4" t="s">
        <v>846</v>
      </c>
      <c r="B4">
        <v>0.96231214899999995</v>
      </c>
      <c r="E4">
        <v>4</v>
      </c>
      <c r="F4">
        <v>2.5</v>
      </c>
      <c r="G4">
        <v>5.5</v>
      </c>
    </row>
    <row r="5" spans="1:9">
      <c r="A5" t="s">
        <v>847</v>
      </c>
      <c r="B5">
        <v>0.85905236200000001</v>
      </c>
      <c r="E5">
        <v>4</v>
      </c>
      <c r="F5">
        <v>2.5</v>
      </c>
      <c r="G5">
        <v>5.5</v>
      </c>
    </row>
    <row r="6" spans="1:9">
      <c r="A6" t="s">
        <v>848</v>
      </c>
      <c r="B6">
        <v>1.78357846</v>
      </c>
      <c r="E6">
        <v>4</v>
      </c>
      <c r="F6">
        <v>2.5</v>
      </c>
      <c r="G6">
        <v>5.5</v>
      </c>
    </row>
    <row r="7" spans="1:9">
      <c r="A7" t="s">
        <v>849</v>
      </c>
      <c r="B7">
        <v>2.1736331500000001</v>
      </c>
      <c r="E7">
        <v>4</v>
      </c>
      <c r="F7">
        <v>2.5</v>
      </c>
      <c r="G7">
        <v>5.5</v>
      </c>
    </row>
    <row r="8" spans="1:9">
      <c r="A8" t="s">
        <v>850</v>
      </c>
      <c r="B8">
        <v>2.1035322299999999</v>
      </c>
      <c r="E8">
        <v>4</v>
      </c>
      <c r="F8">
        <v>2.5</v>
      </c>
      <c r="G8">
        <v>5.5</v>
      </c>
    </row>
    <row r="9" spans="1:9">
      <c r="A9" t="s">
        <v>851</v>
      </c>
      <c r="B9">
        <v>2.0355107399999999</v>
      </c>
      <c r="E9">
        <v>4</v>
      </c>
      <c r="F9">
        <v>2.5</v>
      </c>
      <c r="G9">
        <v>5.5</v>
      </c>
    </row>
    <row r="10" spans="1:9">
      <c r="A10" t="s">
        <v>852</v>
      </c>
      <c r="B10">
        <v>1.2922022399999999</v>
      </c>
      <c r="E10">
        <v>4</v>
      </c>
      <c r="F10">
        <v>2.5</v>
      </c>
      <c r="G10">
        <v>5.5</v>
      </c>
    </row>
    <row r="11" spans="1:9">
      <c r="A11" t="s">
        <v>853</v>
      </c>
      <c r="B11">
        <v>1.0005942400000001</v>
      </c>
      <c r="E11">
        <v>4</v>
      </c>
      <c r="F11">
        <v>2.5</v>
      </c>
      <c r="G11">
        <v>5.5</v>
      </c>
    </row>
    <row r="12" spans="1:9">
      <c r="A12" t="s">
        <v>854</v>
      </c>
      <c r="B12">
        <v>1.45869787</v>
      </c>
      <c r="E12">
        <v>4</v>
      </c>
      <c r="F12">
        <v>2.5</v>
      </c>
      <c r="G12">
        <v>5.5</v>
      </c>
    </row>
    <row r="13" spans="1:9">
      <c r="A13" t="s">
        <v>855</v>
      </c>
      <c r="B13">
        <v>1.91282518</v>
      </c>
      <c r="E13">
        <v>4</v>
      </c>
      <c r="F13">
        <v>2.5</v>
      </c>
      <c r="G13">
        <v>5.5</v>
      </c>
    </row>
    <row r="14" spans="1:9">
      <c r="A14" t="s">
        <v>856</v>
      </c>
      <c r="B14">
        <v>1.95925773</v>
      </c>
      <c r="E14">
        <v>4</v>
      </c>
      <c r="F14">
        <v>2.5</v>
      </c>
      <c r="G14">
        <v>5.5</v>
      </c>
    </row>
    <row r="15" spans="1:9">
      <c r="A15" t="s">
        <v>857</v>
      </c>
      <c r="B15">
        <v>1.5935823600000001</v>
      </c>
      <c r="E15">
        <v>4</v>
      </c>
      <c r="F15">
        <v>2.5</v>
      </c>
      <c r="G15">
        <v>5.5</v>
      </c>
    </row>
    <row r="16" spans="1:9">
      <c r="A16" t="s">
        <v>858</v>
      </c>
      <c r="B16">
        <v>1.45189934</v>
      </c>
      <c r="E16">
        <v>4</v>
      </c>
      <c r="F16">
        <v>2.5</v>
      </c>
      <c r="G16">
        <v>5.5</v>
      </c>
    </row>
    <row r="17" spans="1:7">
      <c r="A17" t="s">
        <v>859</v>
      </c>
      <c r="B17">
        <v>1.4231417099999999</v>
      </c>
      <c r="E17">
        <v>4</v>
      </c>
      <c r="F17">
        <v>2.5</v>
      </c>
      <c r="G17">
        <v>5.5</v>
      </c>
    </row>
    <row r="18" spans="1:7">
      <c r="A18" t="s">
        <v>860</v>
      </c>
      <c r="B18">
        <v>1.8146335899999999</v>
      </c>
      <c r="E18">
        <v>4</v>
      </c>
      <c r="F18">
        <v>2.5</v>
      </c>
      <c r="G18">
        <v>5.5</v>
      </c>
    </row>
    <row r="19" spans="1:7">
      <c r="A19" t="s">
        <v>861</v>
      </c>
      <c r="B19">
        <v>2.2333451900000001</v>
      </c>
      <c r="E19">
        <v>4</v>
      </c>
      <c r="F19">
        <v>2.5</v>
      </c>
      <c r="G19">
        <v>5.5</v>
      </c>
    </row>
    <row r="20" spans="1:7">
      <c r="A20" t="s">
        <v>862</v>
      </c>
      <c r="B20">
        <v>2.21644211</v>
      </c>
      <c r="E20">
        <v>4</v>
      </c>
      <c r="F20">
        <v>2.5</v>
      </c>
      <c r="G20">
        <v>5.5</v>
      </c>
    </row>
    <row r="21" spans="1:7">
      <c r="A21" t="s">
        <v>863</v>
      </c>
      <c r="B21">
        <v>1.9983204299999999</v>
      </c>
      <c r="E21">
        <v>4</v>
      </c>
      <c r="F21">
        <v>2.5</v>
      </c>
      <c r="G21">
        <v>5.5</v>
      </c>
    </row>
    <row r="22" spans="1:7">
      <c r="A22" t="s">
        <v>864</v>
      </c>
      <c r="B22">
        <v>2.0922457300000001</v>
      </c>
      <c r="E22">
        <v>4</v>
      </c>
      <c r="F22">
        <v>2.5</v>
      </c>
      <c r="G22">
        <v>5.5</v>
      </c>
    </row>
    <row r="23" spans="1:7">
      <c r="A23" t="s">
        <v>785</v>
      </c>
      <c r="B23">
        <v>3.5140159999999998</v>
      </c>
      <c r="E23">
        <v>4</v>
      </c>
      <c r="F23">
        <v>2.5</v>
      </c>
      <c r="G23">
        <v>5.5</v>
      </c>
    </row>
    <row r="24" spans="1:7">
      <c r="A24" t="s">
        <v>778</v>
      </c>
      <c r="B24">
        <v>5.2319117000000004</v>
      </c>
      <c r="E24">
        <v>4</v>
      </c>
      <c r="F24">
        <v>2.5</v>
      </c>
      <c r="G24">
        <v>5.5</v>
      </c>
    </row>
    <row r="25" spans="1:7">
      <c r="A25" t="s">
        <v>779</v>
      </c>
      <c r="B25">
        <v>6.8505655599999997</v>
      </c>
      <c r="E25">
        <v>4</v>
      </c>
      <c r="F25">
        <v>2.5</v>
      </c>
      <c r="G25">
        <v>5.5</v>
      </c>
    </row>
    <row r="26" spans="1:7">
      <c r="A26" t="s">
        <v>780</v>
      </c>
      <c r="B26">
        <v>6.82748928</v>
      </c>
      <c r="E26">
        <v>4</v>
      </c>
      <c r="F26">
        <v>2.5</v>
      </c>
      <c r="G26">
        <v>5.5</v>
      </c>
    </row>
    <row r="27" spans="1:7">
      <c r="A27" t="s">
        <v>781</v>
      </c>
      <c r="B27">
        <v>5.2443093300000001</v>
      </c>
      <c r="E27">
        <v>4</v>
      </c>
      <c r="F27">
        <v>2.5</v>
      </c>
      <c r="G27">
        <v>5.5</v>
      </c>
    </row>
    <row r="28" spans="1:7">
      <c r="A28" t="s">
        <v>782</v>
      </c>
      <c r="B28">
        <v>3.8070067500000002</v>
      </c>
      <c r="E28">
        <v>4</v>
      </c>
      <c r="F28">
        <v>2.5</v>
      </c>
      <c r="G28">
        <v>5.5</v>
      </c>
    </row>
    <row r="29" spans="1:7">
      <c r="A29" t="s">
        <v>783</v>
      </c>
      <c r="B29">
        <v>2.9354875100000002</v>
      </c>
      <c r="E29">
        <v>4</v>
      </c>
      <c r="F29">
        <v>2.5</v>
      </c>
      <c r="G29">
        <v>5.5</v>
      </c>
    </row>
    <row r="30" spans="1:7">
      <c r="A30" t="s">
        <v>784</v>
      </c>
      <c r="B30">
        <v>2.6843040500000002</v>
      </c>
      <c r="C30">
        <v>2.6843040500000002</v>
      </c>
      <c r="D30">
        <v>2.6843040500000002</v>
      </c>
      <c r="E30">
        <v>4</v>
      </c>
      <c r="F30">
        <v>2.5</v>
      </c>
      <c r="G30">
        <v>5.5</v>
      </c>
    </row>
    <row r="31" spans="1:7">
      <c r="A31" t="s">
        <v>1094</v>
      </c>
      <c r="C31">
        <v>2.9369262100000002</v>
      </c>
      <c r="D31">
        <v>3.2154533000000001</v>
      </c>
      <c r="E31">
        <v>4</v>
      </c>
      <c r="F31">
        <v>2.5</v>
      </c>
      <c r="G31">
        <v>5.5</v>
      </c>
    </row>
    <row r="32" spans="1:7">
      <c r="A32" t="s">
        <v>1095</v>
      </c>
      <c r="C32">
        <v>3.1710326700000002</v>
      </c>
      <c r="D32">
        <v>3.9239970799999999</v>
      </c>
      <c r="E32">
        <v>4</v>
      </c>
      <c r="F32">
        <v>2.5</v>
      </c>
      <c r="G32">
        <v>5.5</v>
      </c>
    </row>
    <row r="33" spans="1:7">
      <c r="A33" t="s">
        <v>1096</v>
      </c>
      <c r="C33">
        <v>2.9446663900000001</v>
      </c>
      <c r="D33">
        <v>4.2798777499999998</v>
      </c>
      <c r="E33">
        <v>4</v>
      </c>
      <c r="F33">
        <v>2.5</v>
      </c>
      <c r="G33">
        <v>5.5</v>
      </c>
    </row>
    <row r="34" spans="1:7">
      <c r="A34" t="s">
        <v>1097</v>
      </c>
      <c r="C34">
        <v>2.97672012</v>
      </c>
      <c r="D34">
        <v>4.9214194899999999</v>
      </c>
      <c r="E34">
        <v>4</v>
      </c>
      <c r="F34">
        <v>2.5</v>
      </c>
      <c r="G34">
        <v>5.5</v>
      </c>
    </row>
    <row r="35" spans="1:7">
      <c r="A35" t="s">
        <v>1098</v>
      </c>
      <c r="C35">
        <v>2.9456875899999999</v>
      </c>
      <c r="D35">
        <v>5.2412411700000003</v>
      </c>
      <c r="E35">
        <v>4</v>
      </c>
      <c r="F35">
        <v>2.5</v>
      </c>
      <c r="G35">
        <v>5.5</v>
      </c>
    </row>
    <row r="36" spans="1:7">
      <c r="A36" t="s">
        <v>1099</v>
      </c>
      <c r="C36">
        <v>2.96077133</v>
      </c>
      <c r="D36">
        <v>5.3713330199999998</v>
      </c>
      <c r="E36">
        <v>4</v>
      </c>
      <c r="F36">
        <v>2.5</v>
      </c>
      <c r="G36">
        <v>5.5</v>
      </c>
    </row>
    <row r="37" spans="1:7">
      <c r="A37" t="s">
        <v>1100</v>
      </c>
      <c r="C37">
        <v>3.0205985800000001</v>
      </c>
      <c r="D37">
        <v>5.33355684</v>
      </c>
      <c r="E37">
        <v>4</v>
      </c>
      <c r="F37">
        <v>2.5</v>
      </c>
      <c r="G37">
        <v>5.5</v>
      </c>
    </row>
    <row r="38" spans="1:7">
      <c r="A38" t="s">
        <v>1101</v>
      </c>
      <c r="C38">
        <v>3.1256898999999998</v>
      </c>
      <c r="D38">
        <v>5.2093336600000004</v>
      </c>
      <c r="E38">
        <v>4</v>
      </c>
      <c r="F38">
        <v>2.5</v>
      </c>
      <c r="G38">
        <v>5.5</v>
      </c>
    </row>
    <row r="39" spans="1:7">
      <c r="A39" t="s">
        <v>1102</v>
      </c>
      <c r="C39">
        <v>3.2758127400000001</v>
      </c>
      <c r="D39">
        <v>5.0149692400000001</v>
      </c>
    </row>
    <row r="40" spans="1:7">
      <c r="A40" t="s">
        <v>1103</v>
      </c>
      <c r="C40">
        <v>3.41749473</v>
      </c>
      <c r="D40">
        <v>4.7564557299999999</v>
      </c>
    </row>
    <row r="41" spans="1:7">
      <c r="A41" t="s">
        <v>1104</v>
      </c>
      <c r="C41">
        <v>3.5243253399999999</v>
      </c>
      <c r="D41">
        <v>4.4830398100000002</v>
      </c>
    </row>
    <row r="42" spans="1:7">
      <c r="A42" t="s">
        <v>1112</v>
      </c>
      <c r="C42">
        <v>3.5983799699999999</v>
      </c>
      <c r="D42">
        <v>4.2180843399999999</v>
      </c>
    </row>
  </sheetData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F42"/>
  <sheetViews>
    <sheetView workbookViewId="0">
      <pane xSplit="1" ySplit="1" topLeftCell="B2" activePane="bottomRight" state="frozen"/>
      <selection activeCell="F21" sqref="F21"/>
      <selection pane="topRight" activeCell="F21" sqref="F21"/>
      <selection pane="bottomLeft" activeCell="F21" sqref="F21"/>
      <selection pane="bottomRight" activeCell="C27" sqref="C27"/>
    </sheetView>
  </sheetViews>
  <sheetFormatPr defaultRowHeight="15"/>
  <sheetData>
    <row r="1" spans="1:6">
      <c r="B1" t="s">
        <v>1107</v>
      </c>
      <c r="C1" t="s">
        <v>879</v>
      </c>
      <c r="D1" t="s">
        <v>878</v>
      </c>
      <c r="F1" s="78" t="s">
        <v>1121</v>
      </c>
    </row>
    <row r="2" spans="1:6">
      <c r="A2" t="s">
        <v>844</v>
      </c>
      <c r="B2">
        <v>6.5549999999999997</v>
      </c>
    </row>
    <row r="3" spans="1:6">
      <c r="A3" t="s">
        <v>845</v>
      </c>
      <c r="B3">
        <v>5.75</v>
      </c>
    </row>
    <row r="4" spans="1:6">
      <c r="A4" t="s">
        <v>846</v>
      </c>
      <c r="B4">
        <v>2.9750000000000001</v>
      </c>
    </row>
    <row r="5" spans="1:6">
      <c r="A5" t="s">
        <v>847</v>
      </c>
      <c r="B5">
        <v>7.85</v>
      </c>
    </row>
    <row r="6" spans="1:6">
      <c r="A6" t="s">
        <v>848</v>
      </c>
      <c r="B6">
        <v>5.65</v>
      </c>
    </row>
    <row r="7" spans="1:6">
      <c r="A7" t="s">
        <v>849</v>
      </c>
      <c r="B7">
        <v>6.2874999999999996</v>
      </c>
    </row>
    <row r="8" spans="1:6">
      <c r="A8" t="s">
        <v>850</v>
      </c>
      <c r="B8">
        <v>7.6624999999999996</v>
      </c>
    </row>
    <row r="9" spans="1:6">
      <c r="A9" t="s">
        <v>851</v>
      </c>
      <c r="B9">
        <v>6.1825000000000001</v>
      </c>
    </row>
    <row r="10" spans="1:6">
      <c r="A10" t="s">
        <v>852</v>
      </c>
      <c r="B10">
        <v>9.2564302499999993</v>
      </c>
    </row>
    <row r="11" spans="1:6">
      <c r="A11" t="s">
        <v>853</v>
      </c>
      <c r="B11">
        <v>9.0784302500000003</v>
      </c>
    </row>
    <row r="12" spans="1:6">
      <c r="A12" t="s">
        <v>854</v>
      </c>
      <c r="B12">
        <v>9.3794302500000004</v>
      </c>
    </row>
    <row r="13" spans="1:6">
      <c r="A13" t="s">
        <v>855</v>
      </c>
      <c r="B13">
        <v>4.7726802499999996</v>
      </c>
    </row>
    <row r="14" spans="1:6">
      <c r="A14" t="s">
        <v>856</v>
      </c>
      <c r="B14">
        <v>1.70825</v>
      </c>
    </row>
    <row r="15" spans="1:6">
      <c r="A15" t="s">
        <v>857</v>
      </c>
      <c r="B15">
        <v>-13.028499999999999</v>
      </c>
    </row>
    <row r="16" spans="1:6">
      <c r="A16" t="s">
        <v>858</v>
      </c>
      <c r="B16">
        <v>-7.7217500000000001</v>
      </c>
    </row>
    <row r="17" spans="1:4">
      <c r="A17" t="s">
        <v>859</v>
      </c>
      <c r="B17">
        <v>-7.085</v>
      </c>
    </row>
    <row r="18" spans="1:4">
      <c r="A18" t="s">
        <v>860</v>
      </c>
      <c r="B18">
        <v>-10.397276099999999</v>
      </c>
    </row>
    <row r="19" spans="1:4">
      <c r="A19" t="s">
        <v>861</v>
      </c>
      <c r="B19">
        <v>0.82997392000000003</v>
      </c>
    </row>
    <row r="20" spans="1:4">
      <c r="A20" t="s">
        <v>862</v>
      </c>
      <c r="B20">
        <v>-1.77162734</v>
      </c>
    </row>
    <row r="21" spans="1:4">
      <c r="A21" t="s">
        <v>863</v>
      </c>
      <c r="B21">
        <v>5.2283726599999998</v>
      </c>
    </row>
    <row r="22" spans="1:4">
      <c r="A22" t="s">
        <v>864</v>
      </c>
      <c r="B22">
        <v>5.3561487400000001</v>
      </c>
    </row>
    <row r="23" spans="1:4">
      <c r="A23" t="s">
        <v>785</v>
      </c>
      <c r="B23">
        <v>11.0811487</v>
      </c>
    </row>
    <row r="24" spans="1:4">
      <c r="A24" t="s">
        <v>778</v>
      </c>
      <c r="B24">
        <v>11.654999999999999</v>
      </c>
    </row>
    <row r="25" spans="1:4">
      <c r="A25" t="s">
        <v>779</v>
      </c>
      <c r="B25">
        <v>7.3693141100000004</v>
      </c>
    </row>
    <row r="26" spans="1:4">
      <c r="A26" t="s">
        <v>780</v>
      </c>
      <c r="B26">
        <v>10.589422600000001</v>
      </c>
    </row>
    <row r="27" spans="1:4">
      <c r="A27" t="s">
        <v>781</v>
      </c>
      <c r="B27">
        <v>12.4855216</v>
      </c>
      <c r="C27">
        <v>12.4855216</v>
      </c>
      <c r="D27">
        <v>12.4855216</v>
      </c>
    </row>
    <row r="28" spans="1:4">
      <c r="A28" t="s">
        <v>782</v>
      </c>
      <c r="C28">
        <v>11.828403700000001</v>
      </c>
      <c r="D28">
        <v>11.828403700000001</v>
      </c>
    </row>
    <row r="29" spans="1:4">
      <c r="A29" t="s">
        <v>783</v>
      </c>
      <c r="C29">
        <v>11.9755199</v>
      </c>
      <c r="D29">
        <v>11.9755199</v>
      </c>
    </row>
    <row r="30" spans="1:4">
      <c r="A30" t="s">
        <v>784</v>
      </c>
      <c r="C30">
        <v>11.9063269</v>
      </c>
      <c r="D30">
        <v>10.9063269</v>
      </c>
    </row>
    <row r="31" spans="1:4">
      <c r="A31" t="s">
        <v>1094</v>
      </c>
      <c r="C31">
        <v>8.6273616000000004</v>
      </c>
      <c r="D31">
        <v>5.8121710999999996</v>
      </c>
    </row>
    <row r="32" spans="1:4">
      <c r="A32" t="s">
        <v>1095</v>
      </c>
      <c r="C32">
        <v>7.5857566199999997</v>
      </c>
      <c r="D32">
        <v>5.0461351399999996</v>
      </c>
    </row>
    <row r="33" spans="1:4">
      <c r="A33" t="s">
        <v>1096</v>
      </c>
      <c r="C33">
        <v>7.3743266199999997</v>
      </c>
      <c r="D33">
        <v>4.5847051399999996</v>
      </c>
    </row>
    <row r="34" spans="1:4">
      <c r="A34" t="s">
        <v>1097</v>
      </c>
      <c r="C34">
        <v>7.6984066200000001</v>
      </c>
      <c r="D34">
        <v>4.4487851389999999</v>
      </c>
    </row>
    <row r="35" spans="1:4">
      <c r="A35" t="s">
        <v>1098</v>
      </c>
      <c r="C35">
        <v>8.6562750200000007</v>
      </c>
      <c r="D35">
        <v>5.5118440399999997</v>
      </c>
    </row>
    <row r="36" spans="1:4">
      <c r="A36" t="s">
        <v>1099</v>
      </c>
      <c r="C36">
        <v>9.5</v>
      </c>
      <c r="D36">
        <v>5.3</v>
      </c>
    </row>
    <row r="37" spans="1:4">
      <c r="A37" t="s">
        <v>1100</v>
      </c>
      <c r="C37">
        <v>8.6999999999999993</v>
      </c>
      <c r="D37">
        <v>5</v>
      </c>
    </row>
    <row r="38" spans="1:4">
      <c r="A38" t="s">
        <v>1101</v>
      </c>
      <c r="C38">
        <v>6.5</v>
      </c>
      <c r="D38">
        <v>5.0999999999999996</v>
      </c>
    </row>
    <row r="39" spans="1:4">
      <c r="A39" t="s">
        <v>1102</v>
      </c>
      <c r="C39">
        <v>6.14</v>
      </c>
      <c r="D39">
        <v>5</v>
      </c>
    </row>
    <row r="40" spans="1:4">
      <c r="A40" t="s">
        <v>1103</v>
      </c>
      <c r="C40">
        <v>5.92</v>
      </c>
      <c r="D40">
        <v>4.9000000000000004</v>
      </c>
    </row>
    <row r="41" spans="1:4">
      <c r="A41" t="s">
        <v>1104</v>
      </c>
      <c r="C41">
        <v>5.84</v>
      </c>
      <c r="D41">
        <v>4.8</v>
      </c>
    </row>
    <row r="42" spans="1:4">
      <c r="A42" t="s">
        <v>1112</v>
      </c>
      <c r="C42">
        <v>5.49</v>
      </c>
      <c r="D42">
        <v>4.8</v>
      </c>
    </row>
  </sheetData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F42"/>
  <sheetViews>
    <sheetView workbookViewId="0">
      <pane xSplit="1" ySplit="1" topLeftCell="B2" activePane="bottomRight" state="frozen"/>
      <selection activeCell="F21" sqref="F21"/>
      <selection pane="topRight" activeCell="F21" sqref="F21"/>
      <selection pane="bottomLeft" activeCell="F21" sqref="F21"/>
      <selection pane="bottomRight" activeCell="F2" sqref="F2"/>
    </sheetView>
  </sheetViews>
  <sheetFormatPr defaultRowHeight="15"/>
  <sheetData>
    <row r="1" spans="1:6">
      <c r="B1" t="s">
        <v>962</v>
      </c>
      <c r="C1" t="s">
        <v>879</v>
      </c>
      <c r="D1" t="s">
        <v>878</v>
      </c>
      <c r="F1" s="78" t="s">
        <v>1122</v>
      </c>
    </row>
    <row r="2" spans="1:6">
      <c r="A2" t="s">
        <v>844</v>
      </c>
      <c r="B2">
        <v>-3.8868878900000001</v>
      </c>
    </row>
    <row r="3" spans="1:6">
      <c r="A3" t="s">
        <v>845</v>
      </c>
      <c r="B3">
        <v>-2.0554774999999998</v>
      </c>
    </row>
    <row r="4" spans="1:6">
      <c r="A4" t="s">
        <v>846</v>
      </c>
      <c r="B4">
        <v>2.1800397899999999</v>
      </c>
    </row>
    <row r="5" spans="1:6">
      <c r="A5" t="s">
        <v>847</v>
      </c>
      <c r="B5">
        <v>0.57152639199999999</v>
      </c>
    </row>
    <row r="6" spans="1:6">
      <c r="A6" t="s">
        <v>848</v>
      </c>
      <c r="B6">
        <v>-1.94465288</v>
      </c>
    </row>
    <row r="7" spans="1:6">
      <c r="A7" t="s">
        <v>849</v>
      </c>
      <c r="B7">
        <v>-1.25860678</v>
      </c>
    </row>
    <row r="8" spans="1:6">
      <c r="A8" t="s">
        <v>850</v>
      </c>
      <c r="B8">
        <v>-0.81848244599999997</v>
      </c>
    </row>
    <row r="9" spans="1:6">
      <c r="A9" t="s">
        <v>851</v>
      </c>
      <c r="B9">
        <v>-2.4410169900000001</v>
      </c>
    </row>
    <row r="10" spans="1:6">
      <c r="A10" t="s">
        <v>852</v>
      </c>
      <c r="B10">
        <v>-5.8869120800000001</v>
      </c>
    </row>
    <row r="11" spans="1:6">
      <c r="A11" t="s">
        <v>853</v>
      </c>
      <c r="B11">
        <v>-3.00616503</v>
      </c>
    </row>
    <row r="12" spans="1:6">
      <c r="A12" t="s">
        <v>854</v>
      </c>
      <c r="B12">
        <v>-0.74321823200000003</v>
      </c>
    </row>
    <row r="13" spans="1:6">
      <c r="A13" t="s">
        <v>855</v>
      </c>
      <c r="B13">
        <v>-0.41054557699999999</v>
      </c>
    </row>
    <row r="14" spans="1:6">
      <c r="A14" t="s">
        <v>856</v>
      </c>
      <c r="B14">
        <v>-5.1283999600000003</v>
      </c>
    </row>
    <row r="15" spans="1:6">
      <c r="A15" t="s">
        <v>857</v>
      </c>
      <c r="B15">
        <v>-4.1060883099999996</v>
      </c>
    </row>
    <row r="16" spans="1:6">
      <c r="A16" t="s">
        <v>858</v>
      </c>
      <c r="B16">
        <v>-0.91019899900000001</v>
      </c>
    </row>
    <row r="17" spans="1:4">
      <c r="A17" t="s">
        <v>859</v>
      </c>
      <c r="B17">
        <v>-2.4539363299999999</v>
      </c>
    </row>
    <row r="18" spans="1:4">
      <c r="A18" t="s">
        <v>860</v>
      </c>
      <c r="B18">
        <v>2.0646670600000001</v>
      </c>
    </row>
    <row r="19" spans="1:4">
      <c r="A19" t="s">
        <v>861</v>
      </c>
      <c r="B19">
        <v>4.58682386</v>
      </c>
    </row>
    <row r="20" spans="1:4">
      <c r="A20" t="s">
        <v>862</v>
      </c>
      <c r="B20">
        <v>4.1612098299999998</v>
      </c>
    </row>
    <row r="21" spans="1:4">
      <c r="A21" t="s">
        <v>863</v>
      </c>
      <c r="B21">
        <v>2.5107242699999999</v>
      </c>
    </row>
    <row r="22" spans="1:4">
      <c r="A22" t="s">
        <v>864</v>
      </c>
      <c r="B22">
        <v>4.4767955600000002</v>
      </c>
    </row>
    <row r="23" spans="1:4">
      <c r="A23" t="s">
        <v>785</v>
      </c>
      <c r="B23">
        <v>6.2939045599999996</v>
      </c>
    </row>
    <row r="24" spans="1:4">
      <c r="A24" t="s">
        <v>778</v>
      </c>
      <c r="B24">
        <v>6.6967875599999998</v>
      </c>
    </row>
    <row r="25" spans="1:4">
      <c r="A25" t="s">
        <v>779</v>
      </c>
      <c r="B25">
        <v>6.5634939000000001</v>
      </c>
    </row>
    <row r="26" spans="1:4">
      <c r="A26" t="s">
        <v>780</v>
      </c>
      <c r="B26">
        <v>5.0737143199999997</v>
      </c>
    </row>
    <row r="27" spans="1:4">
      <c r="A27" t="s">
        <v>781</v>
      </c>
      <c r="B27">
        <v>2.5917445899999998</v>
      </c>
      <c r="C27">
        <v>2.5917445899999998</v>
      </c>
      <c r="D27">
        <v>2.5917445899999998</v>
      </c>
    </row>
    <row r="28" spans="1:4">
      <c r="A28" t="s">
        <v>782</v>
      </c>
      <c r="C28">
        <v>1.9760546299999999</v>
      </c>
      <c r="D28">
        <v>1.9760546299999999</v>
      </c>
    </row>
    <row r="29" spans="1:4">
      <c r="A29" t="s">
        <v>783</v>
      </c>
      <c r="C29">
        <v>2.0409161400000002</v>
      </c>
      <c r="D29">
        <v>2.0409161400000002</v>
      </c>
    </row>
    <row r="30" spans="1:4">
      <c r="A30" t="s">
        <v>784</v>
      </c>
      <c r="C30">
        <v>0.7</v>
      </c>
      <c r="D30">
        <v>1.7</v>
      </c>
    </row>
    <row r="31" spans="1:4">
      <c r="A31" t="s">
        <v>1094</v>
      </c>
      <c r="C31">
        <v>-0.70842159999999998</v>
      </c>
      <c r="D31">
        <v>2.1067689000000001</v>
      </c>
    </row>
    <row r="32" spans="1:4">
      <c r="A32" t="s">
        <v>1095</v>
      </c>
      <c r="C32">
        <v>-0.83022510299999996</v>
      </c>
      <c r="D32">
        <v>1.8461280200000001</v>
      </c>
    </row>
    <row r="33" spans="1:4">
      <c r="A33" t="s">
        <v>1096</v>
      </c>
      <c r="C33">
        <v>-0.306719256</v>
      </c>
      <c r="D33">
        <v>1.9878909899999999</v>
      </c>
    </row>
    <row r="34" spans="1:4">
      <c r="A34" t="s">
        <v>1097</v>
      </c>
      <c r="C34">
        <v>-0.27580761500000001</v>
      </c>
      <c r="D34">
        <v>1.56496905</v>
      </c>
    </row>
    <row r="35" spans="1:4">
      <c r="A35" t="s">
        <v>1098</v>
      </c>
      <c r="C35">
        <v>-0.57238511199999997</v>
      </c>
      <c r="D35">
        <v>1.4121664700000001</v>
      </c>
    </row>
    <row r="36" spans="1:4">
      <c r="A36" t="s">
        <v>1099</v>
      </c>
      <c r="C36">
        <v>1.7784732000000001E-2</v>
      </c>
      <c r="D36">
        <v>1.28772047</v>
      </c>
    </row>
    <row r="37" spans="1:4">
      <c r="A37" t="s">
        <v>1100</v>
      </c>
      <c r="C37">
        <v>0.34939528399999997</v>
      </c>
      <c r="D37">
        <v>0.95993916099999999</v>
      </c>
    </row>
    <row r="38" spans="1:4">
      <c r="A38" t="s">
        <v>1101</v>
      </c>
      <c r="C38">
        <v>0.50441482199999998</v>
      </c>
      <c r="D38">
        <v>0.80986809199999998</v>
      </c>
    </row>
    <row r="39" spans="1:4">
      <c r="A39" t="s">
        <v>1102</v>
      </c>
      <c r="C39">
        <v>0.44922676700000003</v>
      </c>
      <c r="D39">
        <v>0.53375215200000004</v>
      </c>
    </row>
    <row r="40" spans="1:4">
      <c r="A40" t="s">
        <v>1103</v>
      </c>
      <c r="C40">
        <v>0.42332516399999998</v>
      </c>
      <c r="D40">
        <v>0.26277099900000001</v>
      </c>
    </row>
    <row r="41" spans="1:4">
      <c r="A41" t="s">
        <v>1104</v>
      </c>
      <c r="C41">
        <v>0.40247635199999998</v>
      </c>
      <c r="D41">
        <v>0.159685361</v>
      </c>
    </row>
    <row r="42" spans="1:4">
      <c r="A42" t="s">
        <v>1112</v>
      </c>
      <c r="C42">
        <v>0.42707822299999998</v>
      </c>
      <c r="D42">
        <v>0.26549189299999998</v>
      </c>
    </row>
  </sheetData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F42"/>
  <sheetViews>
    <sheetView workbookViewId="0">
      <pane xSplit="1" ySplit="1" topLeftCell="E2" activePane="bottomRight" state="frozen"/>
      <selection activeCell="F21" sqref="F21"/>
      <selection pane="topRight" activeCell="F21" sqref="F21"/>
      <selection pane="bottomLeft" activeCell="F21" sqref="F21"/>
      <selection pane="bottomRight" activeCell="F2" sqref="F2"/>
    </sheetView>
  </sheetViews>
  <sheetFormatPr defaultRowHeight="15"/>
  <sheetData>
    <row r="1" spans="1:6">
      <c r="B1" t="s">
        <v>1069</v>
      </c>
      <c r="C1" t="s">
        <v>879</v>
      </c>
      <c r="D1" t="s">
        <v>878</v>
      </c>
      <c r="F1" s="78" t="s">
        <v>1123</v>
      </c>
    </row>
    <row r="2" spans="1:6">
      <c r="A2" t="s">
        <v>844</v>
      </c>
      <c r="B2">
        <v>4.5262627100000001</v>
      </c>
    </row>
    <row r="3" spans="1:6">
      <c r="A3" t="s">
        <v>845</v>
      </c>
      <c r="B3">
        <v>3.6944488199999999</v>
      </c>
    </row>
    <row r="4" spans="1:6">
      <c r="A4" t="s">
        <v>846</v>
      </c>
      <c r="B4">
        <v>2.8887726100000002</v>
      </c>
    </row>
    <row r="5" spans="1:6">
      <c r="A5" t="s">
        <v>847</v>
      </c>
      <c r="B5">
        <v>3.7433086900000001</v>
      </c>
    </row>
    <row r="6" spans="1:6">
      <c r="A6" t="s">
        <v>848</v>
      </c>
      <c r="B6">
        <v>3.1498463499999998</v>
      </c>
    </row>
    <row r="7" spans="1:6">
      <c r="A7" t="s">
        <v>849</v>
      </c>
      <c r="B7">
        <v>2.90374496</v>
      </c>
    </row>
    <row r="8" spans="1:6">
      <c r="A8" t="s">
        <v>850</v>
      </c>
      <c r="B8">
        <v>4.3944879200000004</v>
      </c>
    </row>
    <row r="9" spans="1:6">
      <c r="A9" t="s">
        <v>851</v>
      </c>
      <c r="B9">
        <v>4.6886305500000001</v>
      </c>
    </row>
    <row r="10" spans="1:6">
      <c r="A10" t="s">
        <v>852</v>
      </c>
      <c r="B10">
        <v>4.7644145199999999</v>
      </c>
    </row>
    <row r="11" spans="1:6">
      <c r="A11" t="s">
        <v>853</v>
      </c>
      <c r="B11">
        <v>3.3825154799999999</v>
      </c>
    </row>
    <row r="12" spans="1:6">
      <c r="A12" t="s">
        <v>854</v>
      </c>
      <c r="B12">
        <v>2.29462352</v>
      </c>
    </row>
    <row r="13" spans="1:6">
      <c r="A13" t="s">
        <v>855</v>
      </c>
      <c r="B13">
        <v>1.8757067999999999</v>
      </c>
    </row>
    <row r="14" spans="1:6">
      <c r="A14" t="s">
        <v>856</v>
      </c>
      <c r="B14">
        <v>2.8432496199999999</v>
      </c>
    </row>
    <row r="15" spans="1:6">
      <c r="A15" t="s">
        <v>857</v>
      </c>
      <c r="B15">
        <v>1.91524194</v>
      </c>
    </row>
    <row r="16" spans="1:6">
      <c r="A16" t="s">
        <v>858</v>
      </c>
      <c r="B16">
        <v>1.04177214</v>
      </c>
    </row>
    <row r="17" spans="1:4">
      <c r="A17" t="s">
        <v>859</v>
      </c>
      <c r="B17">
        <v>1.7990500300000001</v>
      </c>
    </row>
    <row r="18" spans="1:4">
      <c r="A18" t="s">
        <v>860</v>
      </c>
      <c r="B18">
        <v>1.9974308300000001</v>
      </c>
    </row>
    <row r="19" spans="1:4">
      <c r="A19" t="s">
        <v>861</v>
      </c>
      <c r="B19">
        <v>2.6175061199999998</v>
      </c>
    </row>
    <row r="20" spans="1:4">
      <c r="A20" t="s">
        <v>862</v>
      </c>
      <c r="B20">
        <v>3.5953564500000001</v>
      </c>
    </row>
    <row r="21" spans="1:4">
      <c r="A21" t="s">
        <v>863</v>
      </c>
      <c r="B21">
        <v>4.0433653500000002</v>
      </c>
    </row>
    <row r="22" spans="1:4">
      <c r="A22" t="s">
        <v>864</v>
      </c>
      <c r="B22">
        <v>3.6611547400000002</v>
      </c>
    </row>
    <row r="23" spans="1:4">
      <c r="A23" t="s">
        <v>785</v>
      </c>
      <c r="B23">
        <v>4.0972757800000004</v>
      </c>
    </row>
    <row r="24" spans="1:4">
      <c r="A24" t="s">
        <v>778</v>
      </c>
      <c r="B24">
        <v>4.4663615600000002</v>
      </c>
    </row>
    <row r="25" spans="1:4">
      <c r="A25" t="s">
        <v>779</v>
      </c>
      <c r="B25">
        <v>4.2571958299999997</v>
      </c>
    </row>
    <row r="26" spans="1:4">
      <c r="A26" t="s">
        <v>780</v>
      </c>
      <c r="B26">
        <v>4.3240727400000001</v>
      </c>
      <c r="C26">
        <f>B26</f>
        <v>4.3240727400000001</v>
      </c>
      <c r="D26">
        <f>C26</f>
        <v>4.3240727400000001</v>
      </c>
    </row>
    <row r="27" spans="1:4">
      <c r="A27" t="s">
        <v>781</v>
      </c>
      <c r="C27">
        <v>4.6282504400000004</v>
      </c>
      <c r="D27">
        <v>4.0318456200000004</v>
      </c>
    </row>
    <row r="28" spans="1:4">
      <c r="A28" t="s">
        <v>782</v>
      </c>
      <c r="C28">
        <v>4.7076082100000001</v>
      </c>
      <c r="D28">
        <v>4.1089624100000002</v>
      </c>
    </row>
    <row r="29" spans="1:4">
      <c r="A29" t="s">
        <v>783</v>
      </c>
      <c r="C29">
        <v>3.95656491</v>
      </c>
      <c r="D29">
        <v>3.2907550099999998</v>
      </c>
    </row>
    <row r="30" spans="1:4">
      <c r="A30" t="s">
        <v>784</v>
      </c>
      <c r="C30">
        <v>3.73914385</v>
      </c>
      <c r="D30">
        <v>2.88808905</v>
      </c>
    </row>
    <row r="31" spans="1:4">
      <c r="A31" t="s">
        <v>1094</v>
      </c>
      <c r="C31">
        <v>3.0752374800000002</v>
      </c>
      <c r="D31">
        <v>2.64816669</v>
      </c>
    </row>
    <row r="32" spans="1:4">
      <c r="A32" t="s">
        <v>1095</v>
      </c>
      <c r="C32">
        <v>3.2328837400000001</v>
      </c>
      <c r="D32">
        <v>3.2364516000000001</v>
      </c>
    </row>
    <row r="33" spans="1:4">
      <c r="A33" t="s">
        <v>1096</v>
      </c>
      <c r="C33">
        <v>3.22572423</v>
      </c>
      <c r="D33">
        <v>3.6915170700000002</v>
      </c>
    </row>
    <row r="34" spans="1:4">
      <c r="A34" t="s">
        <v>1097</v>
      </c>
      <c r="C34">
        <v>3.1229212</v>
      </c>
      <c r="D34">
        <v>4.0124977099999999</v>
      </c>
    </row>
    <row r="35" spans="1:4">
      <c r="A35" t="s">
        <v>1098</v>
      </c>
      <c r="C35">
        <v>2.9959480799999998</v>
      </c>
      <c r="D35">
        <v>4.1139502700000001</v>
      </c>
    </row>
    <row r="36" spans="1:4">
      <c r="A36" t="s">
        <v>1099</v>
      </c>
      <c r="C36">
        <v>2.95833513</v>
      </c>
      <c r="D36">
        <v>4.1434922900000002</v>
      </c>
    </row>
    <row r="37" spans="1:4">
      <c r="A37" t="s">
        <v>1100</v>
      </c>
      <c r="C37">
        <v>2.96177957</v>
      </c>
      <c r="D37">
        <v>4.2898565599999996</v>
      </c>
    </row>
    <row r="38" spans="1:4">
      <c r="A38" t="s">
        <v>1101</v>
      </c>
      <c r="C38">
        <v>3.0759073699999999</v>
      </c>
      <c r="D38">
        <v>4.2982041999999998</v>
      </c>
    </row>
    <row r="39" spans="1:4">
      <c r="A39" t="s">
        <v>1102</v>
      </c>
      <c r="C39">
        <v>3.2048334600000001</v>
      </c>
      <c r="D39">
        <v>4.3019230200000003</v>
      </c>
    </row>
    <row r="40" spans="1:4">
      <c r="A40" t="s">
        <v>1103</v>
      </c>
      <c r="C40">
        <v>3.33673207</v>
      </c>
      <c r="D40">
        <v>4.3412081200000001</v>
      </c>
    </row>
    <row r="41" spans="1:4">
      <c r="A41" t="s">
        <v>1104</v>
      </c>
      <c r="C41">
        <v>3.4820530199999999</v>
      </c>
      <c r="D41">
        <v>4.3883563199999998</v>
      </c>
    </row>
    <row r="42" spans="1:4">
      <c r="A42" t="s">
        <v>1112</v>
      </c>
      <c r="C42">
        <v>3.6933465399999998</v>
      </c>
      <c r="D42">
        <v>4.4883936100000001</v>
      </c>
    </row>
  </sheetData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H42"/>
  <sheetViews>
    <sheetView workbookViewId="0">
      <pane xSplit="1" ySplit="1" topLeftCell="G2" activePane="bottomRight" state="frozen"/>
      <selection activeCell="F21" sqref="F21"/>
      <selection pane="topRight" activeCell="F21" sqref="F21"/>
      <selection pane="bottomLeft" activeCell="F21" sqref="F21"/>
      <selection pane="bottomRight" activeCell="H2" sqref="H2"/>
    </sheetView>
  </sheetViews>
  <sheetFormatPr defaultRowHeight="15"/>
  <sheetData>
    <row r="1" spans="1:8">
      <c r="B1" t="s">
        <v>1108</v>
      </c>
      <c r="C1" t="s">
        <v>879</v>
      </c>
      <c r="D1" t="s">
        <v>878</v>
      </c>
      <c r="E1" t="s">
        <v>1110</v>
      </c>
      <c r="F1" t="s">
        <v>1111</v>
      </c>
      <c r="H1" s="78" t="s">
        <v>1124</v>
      </c>
    </row>
    <row r="2" spans="1:8">
      <c r="A2" t="s">
        <v>844</v>
      </c>
      <c r="B2">
        <v>94.346870499999994</v>
      </c>
    </row>
    <row r="3" spans="1:8">
      <c r="A3" t="s">
        <v>845</v>
      </c>
      <c r="B3">
        <v>96.789424999999994</v>
      </c>
    </row>
    <row r="4" spans="1:8">
      <c r="A4" t="s">
        <v>846</v>
      </c>
      <c r="B4">
        <v>98.475781699999999</v>
      </c>
    </row>
    <row r="5" spans="1:8">
      <c r="A5" t="s">
        <v>847</v>
      </c>
      <c r="B5">
        <v>99.911675900000006</v>
      </c>
    </row>
    <row r="6" spans="1:8">
      <c r="A6" t="s">
        <v>848</v>
      </c>
      <c r="B6">
        <v>103.04216</v>
      </c>
    </row>
    <row r="7" spans="1:8">
      <c r="A7" t="s">
        <v>849</v>
      </c>
      <c r="B7">
        <v>98.508848200000003</v>
      </c>
    </row>
    <row r="8" spans="1:8">
      <c r="A8" t="s">
        <v>850</v>
      </c>
      <c r="B8">
        <v>94.806693100000004</v>
      </c>
    </row>
    <row r="9" spans="1:8">
      <c r="A9" t="s">
        <v>851</v>
      </c>
      <c r="B9">
        <v>93.846211600000004</v>
      </c>
    </row>
    <row r="10" spans="1:8">
      <c r="A10" t="s">
        <v>852</v>
      </c>
      <c r="B10">
        <v>94.170182699999998</v>
      </c>
    </row>
    <row r="11" spans="1:8">
      <c r="A11" t="s">
        <v>853</v>
      </c>
      <c r="B11">
        <v>93.094423300000003</v>
      </c>
    </row>
    <row r="12" spans="1:8">
      <c r="A12" t="s">
        <v>854</v>
      </c>
      <c r="B12">
        <v>91.486900199999994</v>
      </c>
    </row>
    <row r="13" spans="1:8">
      <c r="A13" t="s">
        <v>855</v>
      </c>
      <c r="B13">
        <v>91.943187399999999</v>
      </c>
    </row>
    <row r="14" spans="1:8">
      <c r="A14" t="s">
        <v>856</v>
      </c>
      <c r="B14">
        <v>91.102882100000002</v>
      </c>
    </row>
    <row r="15" spans="1:8">
      <c r="A15" t="s">
        <v>857</v>
      </c>
      <c r="B15">
        <v>88.468619700000005</v>
      </c>
    </row>
    <row r="16" spans="1:8">
      <c r="A16" t="s">
        <v>858</v>
      </c>
      <c r="B16">
        <v>91.658710499999998</v>
      </c>
    </row>
    <row r="17" spans="1:4">
      <c r="A17" t="s">
        <v>859</v>
      </c>
      <c r="B17">
        <v>95.118600900000004</v>
      </c>
    </row>
    <row r="18" spans="1:4">
      <c r="A18" t="s">
        <v>860</v>
      </c>
      <c r="B18">
        <v>100.585441</v>
      </c>
    </row>
    <row r="19" spans="1:4">
      <c r="A19" t="s">
        <v>861</v>
      </c>
      <c r="B19">
        <v>99.881285399999996</v>
      </c>
    </row>
    <row r="20" spans="1:4">
      <c r="A20" t="s">
        <v>862</v>
      </c>
      <c r="B20">
        <v>93.104511799999997</v>
      </c>
    </row>
    <row r="21" spans="1:4">
      <c r="A21" t="s">
        <v>863</v>
      </c>
      <c r="B21">
        <v>89.767767399999997</v>
      </c>
    </row>
    <row r="22" spans="1:4">
      <c r="A22" t="s">
        <v>864</v>
      </c>
      <c r="B22">
        <v>83.136432600000006</v>
      </c>
    </row>
    <row r="23" spans="1:4">
      <c r="A23" t="s">
        <v>785</v>
      </c>
      <c r="B23">
        <v>81.971740100000005</v>
      </c>
    </row>
    <row r="24" spans="1:4">
      <c r="A24" t="s">
        <v>778</v>
      </c>
      <c r="B24">
        <v>73.077197900000002</v>
      </c>
    </row>
    <row r="25" spans="1:4">
      <c r="A25" t="s">
        <v>779</v>
      </c>
      <c r="B25">
        <v>68.994588800000002</v>
      </c>
    </row>
    <row r="26" spans="1:4">
      <c r="A26" t="s">
        <v>780</v>
      </c>
      <c r="B26">
        <v>65.519183100000006</v>
      </c>
    </row>
    <row r="27" spans="1:4">
      <c r="A27" t="s">
        <v>781</v>
      </c>
      <c r="B27">
        <v>61.222163000000002</v>
      </c>
    </row>
    <row r="28" spans="1:4">
      <c r="A28" t="s">
        <v>782</v>
      </c>
      <c r="B28">
        <v>55.710552999999997</v>
      </c>
    </row>
    <row r="29" spans="1:4">
      <c r="A29" t="s">
        <v>783</v>
      </c>
      <c r="B29">
        <v>59.850335600000001</v>
      </c>
    </row>
    <row r="30" spans="1:4">
      <c r="A30" t="s">
        <v>784</v>
      </c>
      <c r="B30">
        <v>61.503840099999998</v>
      </c>
      <c r="C30">
        <v>61.503840099999998</v>
      </c>
      <c r="D30">
        <v>61.503840099999998</v>
      </c>
    </row>
    <row r="31" spans="1:4">
      <c r="A31" t="s">
        <v>1094</v>
      </c>
      <c r="C31">
        <v>67.617529899999994</v>
      </c>
      <c r="D31">
        <v>60.739271500000001</v>
      </c>
    </row>
    <row r="32" spans="1:4">
      <c r="A32" t="s">
        <v>1095</v>
      </c>
      <c r="C32">
        <v>69.797528200000002</v>
      </c>
      <c r="D32">
        <v>59.901263399999998</v>
      </c>
    </row>
    <row r="33" spans="1:4">
      <c r="A33" t="s">
        <v>1096</v>
      </c>
      <c r="C33">
        <v>70.786514699999998</v>
      </c>
      <c r="D33">
        <v>59.8406959</v>
      </c>
    </row>
    <row r="34" spans="1:4">
      <c r="A34" t="s">
        <v>1097</v>
      </c>
      <c r="C34">
        <v>70.865817800000002</v>
      </c>
      <c r="D34">
        <v>59.928515699999998</v>
      </c>
    </row>
    <row r="35" spans="1:4">
      <c r="A35" t="s">
        <v>1098</v>
      </c>
      <c r="C35">
        <v>70.371559599999998</v>
      </c>
      <c r="D35">
        <v>60.035506400000003</v>
      </c>
    </row>
    <row r="36" spans="1:4">
      <c r="A36" t="s">
        <v>1099</v>
      </c>
      <c r="C36">
        <v>69.114173600000001</v>
      </c>
      <c r="D36">
        <v>60.1913591</v>
      </c>
    </row>
    <row r="37" spans="1:4">
      <c r="A37" t="s">
        <v>1100</v>
      </c>
      <c r="C37">
        <v>67.604332700000001</v>
      </c>
      <c r="D37">
        <v>60.429955200000002</v>
      </c>
    </row>
    <row r="38" spans="1:4">
      <c r="A38" t="s">
        <v>1101</v>
      </c>
      <c r="C38">
        <v>66.107817600000004</v>
      </c>
      <c r="D38">
        <v>60.703941399999998</v>
      </c>
    </row>
    <row r="39" spans="1:4">
      <c r="A39" t="s">
        <v>1102</v>
      </c>
      <c r="C39">
        <v>64.673473299999998</v>
      </c>
      <c r="D39">
        <v>60.852920300000001</v>
      </c>
    </row>
    <row r="40" spans="1:4">
      <c r="A40" t="s">
        <v>1103</v>
      </c>
      <c r="C40">
        <v>63.337839600000002</v>
      </c>
      <c r="D40">
        <v>61.003834099999999</v>
      </c>
    </row>
    <row r="41" spans="1:4">
      <c r="A41" t="s">
        <v>1104</v>
      </c>
      <c r="C41">
        <v>62.0951071</v>
      </c>
      <c r="D41">
        <v>61.066955399999998</v>
      </c>
    </row>
    <row r="42" spans="1:4">
      <c r="A42" t="s">
        <v>1112</v>
      </c>
      <c r="C42">
        <v>60.956583700000003</v>
      </c>
      <c r="D42">
        <v>60.960911099999997</v>
      </c>
    </row>
  </sheetData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H42"/>
  <sheetViews>
    <sheetView workbookViewId="0">
      <pane xSplit="1" ySplit="1" topLeftCell="F2" activePane="bottomRight" state="frozen"/>
      <selection activeCell="F21" sqref="F21"/>
      <selection pane="topRight" activeCell="F21" sqref="F21"/>
      <selection pane="bottomLeft" activeCell="F21" sqref="F21"/>
      <selection pane="bottomRight" activeCell="H2" sqref="H2"/>
    </sheetView>
  </sheetViews>
  <sheetFormatPr defaultRowHeight="15"/>
  <sheetData>
    <row r="1" spans="1:8">
      <c r="B1" t="s">
        <v>1109</v>
      </c>
      <c r="C1" t="s">
        <v>879</v>
      </c>
      <c r="D1" t="s">
        <v>878</v>
      </c>
      <c r="H1" s="78" t="s">
        <v>1125</v>
      </c>
    </row>
    <row r="2" spans="1:8">
      <c r="A2" t="s">
        <v>844</v>
      </c>
      <c r="B2">
        <v>167.91156000000001</v>
      </c>
    </row>
    <row r="3" spans="1:8">
      <c r="A3" t="s">
        <v>845</v>
      </c>
      <c r="B3">
        <v>169.59537399999999</v>
      </c>
    </row>
    <row r="4" spans="1:8">
      <c r="A4" t="s">
        <v>846</v>
      </c>
      <c r="B4">
        <v>171.81974099999999</v>
      </c>
    </row>
    <row r="5" spans="1:8">
      <c r="A5" t="s">
        <v>847</v>
      </c>
      <c r="B5">
        <v>172.62148500000001</v>
      </c>
    </row>
    <row r="6" spans="1:8">
      <c r="A6" t="s">
        <v>848</v>
      </c>
      <c r="B6">
        <v>175.01022</v>
      </c>
    </row>
    <row r="7" spans="1:8">
      <c r="A7" t="s">
        <v>849</v>
      </c>
      <c r="B7">
        <v>171.785447</v>
      </c>
    </row>
    <row r="8" spans="1:8">
      <c r="A8" t="s">
        <v>850</v>
      </c>
      <c r="B8">
        <v>167.54822200000001</v>
      </c>
    </row>
    <row r="9" spans="1:8">
      <c r="A9" t="s">
        <v>851</v>
      </c>
      <c r="B9">
        <v>167.002128</v>
      </c>
    </row>
    <row r="10" spans="1:8">
      <c r="A10" t="s">
        <v>852</v>
      </c>
      <c r="B10">
        <v>167.172248</v>
      </c>
    </row>
    <row r="11" spans="1:8">
      <c r="A11" t="s">
        <v>853</v>
      </c>
      <c r="B11">
        <v>166.73964599999999</v>
      </c>
    </row>
    <row r="12" spans="1:8">
      <c r="A12" t="s">
        <v>854</v>
      </c>
      <c r="B12">
        <v>165.69192100000001</v>
      </c>
    </row>
    <row r="13" spans="1:8">
      <c r="A13" t="s">
        <v>855</v>
      </c>
      <c r="B13">
        <v>166.14533700000001</v>
      </c>
    </row>
    <row r="14" spans="1:8">
      <c r="A14" t="s">
        <v>856</v>
      </c>
      <c r="B14">
        <v>165.63458900000001</v>
      </c>
    </row>
    <row r="15" spans="1:8">
      <c r="A15" t="s">
        <v>857</v>
      </c>
      <c r="B15">
        <v>162.15738300000001</v>
      </c>
    </row>
    <row r="16" spans="1:8">
      <c r="A16" t="s">
        <v>858</v>
      </c>
      <c r="B16">
        <v>165.766572</v>
      </c>
    </row>
    <row r="17" spans="1:4">
      <c r="A17" t="s">
        <v>859</v>
      </c>
      <c r="B17">
        <v>168.62925999999999</v>
      </c>
    </row>
    <row r="18" spans="1:4">
      <c r="A18" t="s">
        <v>860</v>
      </c>
      <c r="B18">
        <v>172.55683200000001</v>
      </c>
    </row>
    <row r="19" spans="1:4">
      <c r="A19" t="s">
        <v>861</v>
      </c>
      <c r="B19">
        <v>170.94289599999999</v>
      </c>
    </row>
    <row r="20" spans="1:4">
      <c r="A20" t="s">
        <v>862</v>
      </c>
      <c r="B20">
        <v>163.37059199999999</v>
      </c>
    </row>
    <row r="21" spans="1:4">
      <c r="A21" t="s">
        <v>863</v>
      </c>
      <c r="B21">
        <v>160.85527099999999</v>
      </c>
    </row>
    <row r="22" spans="1:4">
      <c r="A22" t="s">
        <v>864</v>
      </c>
      <c r="B22">
        <v>156.04400100000001</v>
      </c>
    </row>
    <row r="23" spans="1:4">
      <c r="A23" t="s">
        <v>785</v>
      </c>
      <c r="B23">
        <v>154.775588</v>
      </c>
    </row>
    <row r="24" spans="1:4">
      <c r="A24" t="s">
        <v>778</v>
      </c>
      <c r="B24">
        <v>144.89909800000001</v>
      </c>
    </row>
    <row r="25" spans="1:4">
      <c r="A25" t="s">
        <v>779</v>
      </c>
      <c r="B25">
        <v>141.86034799999999</v>
      </c>
    </row>
    <row r="26" spans="1:4">
      <c r="A26" t="s">
        <v>780</v>
      </c>
      <c r="B26">
        <v>139.237347</v>
      </c>
    </row>
    <row r="27" spans="1:4">
      <c r="A27" t="s">
        <v>781</v>
      </c>
      <c r="B27">
        <v>137.27824200000001</v>
      </c>
    </row>
    <row r="28" spans="1:4">
      <c r="A28" t="s">
        <v>782</v>
      </c>
      <c r="B28">
        <v>132.47442899999999</v>
      </c>
    </row>
    <row r="29" spans="1:4">
      <c r="A29" t="s">
        <v>783</v>
      </c>
      <c r="B29">
        <v>137.139996</v>
      </c>
    </row>
    <row r="30" spans="1:4">
      <c r="A30" t="s">
        <v>784</v>
      </c>
      <c r="B30">
        <v>140.639509</v>
      </c>
      <c r="C30">
        <v>140.63002499999999</v>
      </c>
      <c r="D30">
        <v>140.57425499999999</v>
      </c>
    </row>
    <row r="31" spans="1:4">
      <c r="A31" t="s">
        <v>1094</v>
      </c>
      <c r="C31">
        <v>147.760808</v>
      </c>
      <c r="D31">
        <v>140.86886200000001</v>
      </c>
    </row>
    <row r="32" spans="1:4">
      <c r="A32" t="s">
        <v>1095</v>
      </c>
      <c r="C32">
        <v>150.43294499999999</v>
      </c>
      <c r="D32">
        <v>140.560686</v>
      </c>
    </row>
    <row r="33" spans="1:4">
      <c r="A33" t="s">
        <v>1096</v>
      </c>
      <c r="C33">
        <v>151.71943999999999</v>
      </c>
      <c r="D33">
        <v>140.76764399999999</v>
      </c>
    </row>
    <row r="34" spans="1:4">
      <c r="A34" t="s">
        <v>1097</v>
      </c>
      <c r="C34">
        <v>151.97600299999999</v>
      </c>
      <c r="D34">
        <v>140.96313499999999</v>
      </c>
    </row>
    <row r="35" spans="1:4">
      <c r="A35" t="s">
        <v>1098</v>
      </c>
      <c r="C35">
        <v>151.588742</v>
      </c>
      <c r="D35">
        <v>141.06596200000001</v>
      </c>
    </row>
    <row r="36" spans="1:4">
      <c r="A36" t="s">
        <v>1099</v>
      </c>
      <c r="C36">
        <v>150.398582</v>
      </c>
      <c r="D36">
        <v>141.13497100000001</v>
      </c>
    </row>
    <row r="37" spans="1:4">
      <c r="A37" t="s">
        <v>1100</v>
      </c>
      <c r="C37">
        <v>148.92865399999999</v>
      </c>
      <c r="D37">
        <v>141.24819600000001</v>
      </c>
    </row>
    <row r="38" spans="1:4">
      <c r="A38" t="s">
        <v>1101</v>
      </c>
      <c r="C38">
        <v>147.45919599999999</v>
      </c>
      <c r="D38">
        <v>141.37154699999999</v>
      </c>
    </row>
    <row r="39" spans="1:4">
      <c r="A39" t="s">
        <v>1102</v>
      </c>
      <c r="C39">
        <v>146.04852099999999</v>
      </c>
      <c r="D39">
        <v>141.399023</v>
      </c>
    </row>
    <row r="40" spans="1:4">
      <c r="A40" t="s">
        <v>1103</v>
      </c>
      <c r="C40">
        <v>144.73878300000001</v>
      </c>
      <c r="D40">
        <v>141.44887499999999</v>
      </c>
    </row>
    <row r="41" spans="1:4">
      <c r="A41" t="s">
        <v>1104</v>
      </c>
      <c r="C41">
        <v>143.52655999999999</v>
      </c>
      <c r="D41">
        <v>141.42842300000001</v>
      </c>
    </row>
    <row r="42" spans="1:4">
      <c r="A42" t="s">
        <v>1112</v>
      </c>
      <c r="C42">
        <v>142.42585</v>
      </c>
      <c r="D42">
        <v>141.25591299999999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79998168889431442"/>
  </sheetPr>
  <dimension ref="A1:K30"/>
  <sheetViews>
    <sheetView workbookViewId="0">
      <selection activeCell="G7" sqref="G7"/>
    </sheetView>
  </sheetViews>
  <sheetFormatPr defaultRowHeight="15"/>
  <sheetData>
    <row r="1" spans="1:11">
      <c r="A1" t="s">
        <v>7</v>
      </c>
      <c r="B1" t="s">
        <v>6</v>
      </c>
      <c r="C1" t="s">
        <v>1113</v>
      </c>
      <c r="D1" t="s">
        <v>5</v>
      </c>
      <c r="E1" t="s">
        <v>884</v>
      </c>
      <c r="F1" t="s">
        <v>885</v>
      </c>
      <c r="G1" t="s">
        <v>886</v>
      </c>
      <c r="H1" t="s">
        <v>1114</v>
      </c>
    </row>
    <row r="2" spans="1:11">
      <c r="A2" t="s">
        <v>864</v>
      </c>
      <c r="B2">
        <v>0.65</v>
      </c>
      <c r="C2">
        <v>0.06</v>
      </c>
      <c r="D2">
        <v>-0.12</v>
      </c>
      <c r="E2">
        <v>-0.06</v>
      </c>
      <c r="F2">
        <v>0.83</v>
      </c>
      <c r="G2">
        <v>-0.12</v>
      </c>
      <c r="H2">
        <v>1.1102230246251565E-16</v>
      </c>
    </row>
    <row r="3" spans="1:11">
      <c r="A3" t="s">
        <v>785</v>
      </c>
      <c r="B3" s="8">
        <v>0.81</v>
      </c>
      <c r="C3" s="7">
        <v>0.36</v>
      </c>
      <c r="D3" s="11">
        <v>0.12</v>
      </c>
      <c r="E3" s="7">
        <v>0.48</v>
      </c>
      <c r="F3" s="8">
        <v>1</v>
      </c>
      <c r="G3" s="7">
        <v>-0.85</v>
      </c>
      <c r="H3" s="7">
        <v>0.18000000000000005</v>
      </c>
      <c r="I3" s="9"/>
      <c r="J3" s="8"/>
      <c r="K3" s="9">
        <f>G3+H3</f>
        <v>-0.66999999999999993</v>
      </c>
    </row>
    <row r="4" spans="1:11">
      <c r="A4" t="s">
        <v>778</v>
      </c>
      <c r="B4" s="7">
        <v>0.46</v>
      </c>
      <c r="C4" s="8">
        <v>0.64</v>
      </c>
      <c r="D4" s="8">
        <v>0.28000000000000003</v>
      </c>
      <c r="E4" s="8">
        <v>0.92</v>
      </c>
      <c r="F4" s="8">
        <v>0.64</v>
      </c>
      <c r="G4" s="8">
        <v>-1.1399999999999999</v>
      </c>
      <c r="H4" s="8">
        <v>3.9999999999999813E-2</v>
      </c>
      <c r="I4" s="9"/>
      <c r="J4" s="8"/>
    </row>
    <row r="5" spans="1:11">
      <c r="A5" t="s">
        <v>779</v>
      </c>
      <c r="B5" s="8">
        <v>-0.09</v>
      </c>
      <c r="C5" s="7">
        <v>-0.28000000000000003</v>
      </c>
      <c r="D5" s="7">
        <v>-0.09</v>
      </c>
      <c r="E5" s="7">
        <v>-0.37</v>
      </c>
      <c r="F5" s="8">
        <v>-0.18</v>
      </c>
      <c r="G5" s="7">
        <v>0.54</v>
      </c>
      <c r="H5" s="7">
        <v>-8.0000000000000016E-2</v>
      </c>
      <c r="I5" s="9"/>
      <c r="J5" s="8"/>
    </row>
    <row r="6" spans="1:11">
      <c r="A6" t="s">
        <v>780</v>
      </c>
      <c r="B6" s="7">
        <v>0.09</v>
      </c>
      <c r="C6" s="10">
        <v>-7.0000000000000007E-2</v>
      </c>
      <c r="D6" s="8">
        <v>0.08</v>
      </c>
      <c r="E6" s="8">
        <v>9.999999999999995E-3</v>
      </c>
      <c r="F6" s="8">
        <v>-0.17</v>
      </c>
      <c r="G6" s="8">
        <v>0.85</v>
      </c>
      <c r="H6" s="8">
        <v>-0.6</v>
      </c>
      <c r="I6" s="9"/>
      <c r="J6" s="8"/>
    </row>
    <row r="7" spans="1:11">
      <c r="A7" t="s">
        <v>781</v>
      </c>
      <c r="B7" s="8">
        <v>0.13</v>
      </c>
      <c r="C7" s="7">
        <v>0.06</v>
      </c>
      <c r="D7" s="7">
        <v>-0.02</v>
      </c>
      <c r="E7" s="7">
        <v>3.9999999999999994E-2</v>
      </c>
      <c r="F7" s="8">
        <v>-0.62</v>
      </c>
      <c r="G7" s="7">
        <v>0.01</v>
      </c>
      <c r="H7" s="7">
        <v>0.7</v>
      </c>
      <c r="I7" s="9"/>
      <c r="J7" s="8"/>
    </row>
    <row r="8" spans="1:11">
      <c r="A8" t="s">
        <v>782</v>
      </c>
      <c r="B8" s="7">
        <v>-0.12</v>
      </c>
      <c r="C8" s="8">
        <v>0.22</v>
      </c>
      <c r="D8" s="8">
        <v>0</v>
      </c>
      <c r="E8" s="8">
        <v>0.22</v>
      </c>
      <c r="F8" s="8">
        <v>-0.64</v>
      </c>
      <c r="G8" s="8">
        <v>0.63</v>
      </c>
      <c r="H8" s="8">
        <v>-0.32999999999999996</v>
      </c>
      <c r="J8" s="8"/>
    </row>
    <row r="9" spans="1:11">
      <c r="A9" t="s">
        <v>783</v>
      </c>
      <c r="B9" s="8">
        <v>0.04</v>
      </c>
    </row>
    <row r="10" spans="1:11">
      <c r="A10" t="s">
        <v>786</v>
      </c>
      <c r="B10" s="7">
        <v>0.2</v>
      </c>
    </row>
    <row r="12" spans="1:11">
      <c r="A12" s="83" t="s">
        <v>904</v>
      </c>
    </row>
    <row r="13" spans="1:11">
      <c r="A13" s="84" t="s">
        <v>905</v>
      </c>
    </row>
    <row r="30" spans="1:1">
      <c r="A30" t="s">
        <v>787</v>
      </c>
    </row>
  </sheetData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I42"/>
  <sheetViews>
    <sheetView zoomScale="85" zoomScaleNormal="85" workbookViewId="0">
      <pane xSplit="1" ySplit="1" topLeftCell="B2" activePane="bottomRight" state="frozen"/>
      <selection activeCell="F21" sqref="F21"/>
      <selection pane="topRight" activeCell="F21" sqref="F21"/>
      <selection pane="bottomLeft" activeCell="F21" sqref="F21"/>
      <selection pane="bottomRight" activeCell="I2" sqref="I2"/>
    </sheetView>
  </sheetViews>
  <sheetFormatPr defaultRowHeight="15"/>
  <sheetData>
    <row r="1" spans="1:9">
      <c r="B1" t="s">
        <v>908</v>
      </c>
      <c r="C1" t="s">
        <v>879</v>
      </c>
      <c r="D1" t="s">
        <v>878</v>
      </c>
      <c r="E1" t="s">
        <v>895</v>
      </c>
      <c r="I1" s="101" t="s">
        <v>1126</v>
      </c>
    </row>
    <row r="2" spans="1:9">
      <c r="A2" t="s">
        <v>844</v>
      </c>
      <c r="B2">
        <v>1.0106011800000001</v>
      </c>
      <c r="E2">
        <v>4</v>
      </c>
      <c r="F2">
        <v>2.5</v>
      </c>
      <c r="G2">
        <v>5.5</v>
      </c>
    </row>
    <row r="3" spans="1:9">
      <c r="A3" t="s">
        <v>845</v>
      </c>
      <c r="B3">
        <v>1.4477371400000001</v>
      </c>
      <c r="E3">
        <v>4</v>
      </c>
      <c r="F3">
        <v>2.5</v>
      </c>
      <c r="G3">
        <v>5.5</v>
      </c>
    </row>
    <row r="4" spans="1:9">
      <c r="A4" t="s">
        <v>846</v>
      </c>
      <c r="B4">
        <v>1.8000480299999999</v>
      </c>
      <c r="E4">
        <v>4</v>
      </c>
      <c r="F4">
        <v>2.5</v>
      </c>
      <c r="G4">
        <v>5.5</v>
      </c>
    </row>
    <row r="5" spans="1:9">
      <c r="A5" t="s">
        <v>847</v>
      </c>
      <c r="B5">
        <v>1.6239029599999999</v>
      </c>
      <c r="E5">
        <v>4</v>
      </c>
      <c r="F5">
        <v>2.5</v>
      </c>
      <c r="G5">
        <v>5.5</v>
      </c>
    </row>
    <row r="6" spans="1:9">
      <c r="A6" t="s">
        <v>848</v>
      </c>
      <c r="B6">
        <v>2.5464829999999998</v>
      </c>
      <c r="E6">
        <v>4</v>
      </c>
      <c r="F6">
        <v>2.5</v>
      </c>
      <c r="G6">
        <v>5.5</v>
      </c>
    </row>
    <row r="7" spans="1:9">
      <c r="A7" t="s">
        <v>849</v>
      </c>
      <c r="B7">
        <v>2.5556686399999999</v>
      </c>
      <c r="E7">
        <v>4</v>
      </c>
      <c r="F7">
        <v>2.5</v>
      </c>
      <c r="G7">
        <v>5.5</v>
      </c>
    </row>
    <row r="8" spans="1:9">
      <c r="A8" t="s">
        <v>850</v>
      </c>
      <c r="B8">
        <v>1.3096934600000001</v>
      </c>
      <c r="E8">
        <v>4</v>
      </c>
      <c r="F8">
        <v>2.5</v>
      </c>
      <c r="G8">
        <v>5.5</v>
      </c>
    </row>
    <row r="9" spans="1:9">
      <c r="A9" t="s">
        <v>851</v>
      </c>
      <c r="B9">
        <v>1.12794014</v>
      </c>
      <c r="E9">
        <v>4</v>
      </c>
      <c r="F9">
        <v>2.5</v>
      </c>
      <c r="G9">
        <v>5.5</v>
      </c>
    </row>
    <row r="10" spans="1:9">
      <c r="A10" t="s">
        <v>852</v>
      </c>
      <c r="B10">
        <v>0.61141290599999998</v>
      </c>
      <c r="E10">
        <v>4</v>
      </c>
      <c r="F10">
        <v>2.5</v>
      </c>
      <c r="G10">
        <v>5.5</v>
      </c>
    </row>
    <row r="11" spans="1:9">
      <c r="A11" t="s">
        <v>853</v>
      </c>
      <c r="B11">
        <v>2.0402791900000001</v>
      </c>
      <c r="E11">
        <v>4</v>
      </c>
      <c r="F11">
        <v>2.5</v>
      </c>
      <c r="G11">
        <v>5.5</v>
      </c>
    </row>
    <row r="12" spans="1:9">
      <c r="A12" t="s">
        <v>854</v>
      </c>
      <c r="B12">
        <v>3.0650586799999999</v>
      </c>
      <c r="E12">
        <v>4</v>
      </c>
      <c r="F12">
        <v>2.5</v>
      </c>
      <c r="G12">
        <v>5.5</v>
      </c>
    </row>
    <row r="13" spans="1:9">
      <c r="A13" t="s">
        <v>855</v>
      </c>
      <c r="B13">
        <v>3.2433033299999998</v>
      </c>
      <c r="E13">
        <v>4</v>
      </c>
      <c r="F13">
        <v>2.5</v>
      </c>
      <c r="G13">
        <v>5.5</v>
      </c>
    </row>
    <row r="14" spans="1:9">
      <c r="A14" t="s">
        <v>856</v>
      </c>
      <c r="B14">
        <v>2.06138055</v>
      </c>
      <c r="E14">
        <v>4</v>
      </c>
      <c r="F14">
        <v>2.5</v>
      </c>
      <c r="G14">
        <v>5.5</v>
      </c>
    </row>
    <row r="15" spans="1:9">
      <c r="A15" t="s">
        <v>857</v>
      </c>
      <c r="B15">
        <v>2.4762797299999999</v>
      </c>
      <c r="E15">
        <v>4</v>
      </c>
      <c r="F15">
        <v>2.5</v>
      </c>
      <c r="G15">
        <v>5.5</v>
      </c>
    </row>
    <row r="16" spans="1:9">
      <c r="A16" t="s">
        <v>858</v>
      </c>
      <c r="B16">
        <v>2.8768417999999998</v>
      </c>
      <c r="E16">
        <v>4</v>
      </c>
      <c r="F16">
        <v>2.5</v>
      </c>
      <c r="G16">
        <v>5.5</v>
      </c>
    </row>
    <row r="17" spans="1:7">
      <c r="A17" t="s">
        <v>859</v>
      </c>
      <c r="B17">
        <v>2.4458748899999998</v>
      </c>
      <c r="E17">
        <v>4</v>
      </c>
      <c r="F17">
        <v>2.5</v>
      </c>
      <c r="G17">
        <v>5.5</v>
      </c>
    </row>
    <row r="18" spans="1:7">
      <c r="A18" t="s">
        <v>860</v>
      </c>
      <c r="B18">
        <v>3.30092001</v>
      </c>
      <c r="E18">
        <v>4</v>
      </c>
      <c r="F18">
        <v>2.5</v>
      </c>
      <c r="G18">
        <v>5.5</v>
      </c>
    </row>
    <row r="19" spans="1:7">
      <c r="A19" t="s">
        <v>861</v>
      </c>
      <c r="B19">
        <v>3.4155157699999998</v>
      </c>
      <c r="E19">
        <v>4</v>
      </c>
      <c r="F19">
        <v>2.5</v>
      </c>
      <c r="G19">
        <v>5.5</v>
      </c>
    </row>
    <row r="20" spans="1:7">
      <c r="A20" t="s">
        <v>862</v>
      </c>
      <c r="B20">
        <v>3.3421618500000001</v>
      </c>
      <c r="E20">
        <v>4</v>
      </c>
      <c r="F20">
        <v>2.5</v>
      </c>
      <c r="G20">
        <v>5.5</v>
      </c>
    </row>
    <row r="21" spans="1:7">
      <c r="A21" t="s">
        <v>863</v>
      </c>
      <c r="B21">
        <v>3.3612473700000001</v>
      </c>
      <c r="E21">
        <v>4</v>
      </c>
      <c r="F21">
        <v>2.5</v>
      </c>
      <c r="G21">
        <v>5.5</v>
      </c>
    </row>
    <row r="22" spans="1:7">
      <c r="A22" t="s">
        <v>864</v>
      </c>
      <c r="B22">
        <v>4.2196678600000004</v>
      </c>
      <c r="E22">
        <v>4</v>
      </c>
      <c r="F22">
        <v>2.5</v>
      </c>
      <c r="G22">
        <v>5.5</v>
      </c>
    </row>
    <row r="23" spans="1:7">
      <c r="A23" t="s">
        <v>785</v>
      </c>
      <c r="B23">
        <v>5.09172914</v>
      </c>
      <c r="E23">
        <v>4</v>
      </c>
      <c r="F23">
        <v>2.5</v>
      </c>
      <c r="G23">
        <v>5.5</v>
      </c>
    </row>
    <row r="24" spans="1:7">
      <c r="A24" t="s">
        <v>778</v>
      </c>
      <c r="B24">
        <v>4.9758403700000002</v>
      </c>
      <c r="E24">
        <v>4</v>
      </c>
      <c r="F24">
        <v>2.5</v>
      </c>
      <c r="G24">
        <v>5.5</v>
      </c>
    </row>
    <row r="25" spans="1:7">
      <c r="A25" t="s">
        <v>779</v>
      </c>
      <c r="B25">
        <v>5.9157162300000001</v>
      </c>
      <c r="C25">
        <v>5.9157162300000001</v>
      </c>
      <c r="D25">
        <v>6.02509374</v>
      </c>
      <c r="E25">
        <v>4</v>
      </c>
      <c r="F25">
        <v>2.5</v>
      </c>
      <c r="G25">
        <v>5.5</v>
      </c>
    </row>
    <row r="26" spans="1:7">
      <c r="A26" t="s">
        <v>780</v>
      </c>
      <c r="C26">
        <v>6.5854241099999999</v>
      </c>
      <c r="D26">
        <v>7.1881861999999996</v>
      </c>
      <c r="E26">
        <v>4</v>
      </c>
      <c r="F26">
        <v>2.5</v>
      </c>
      <c r="G26">
        <v>5.5</v>
      </c>
    </row>
    <row r="27" spans="1:7">
      <c r="A27" t="s">
        <v>781</v>
      </c>
      <c r="C27">
        <v>5.8208147099999996</v>
      </c>
      <c r="D27">
        <v>6.4247993000000001</v>
      </c>
      <c r="E27">
        <v>4</v>
      </c>
      <c r="F27">
        <v>2.5</v>
      </c>
      <c r="G27">
        <v>5.5</v>
      </c>
    </row>
    <row r="28" spans="1:7">
      <c r="A28" t="s">
        <v>782</v>
      </c>
      <c r="C28">
        <v>5.3252161899999999</v>
      </c>
      <c r="D28">
        <v>5.9316180899999997</v>
      </c>
      <c r="E28">
        <v>4</v>
      </c>
      <c r="F28">
        <v>2.5</v>
      </c>
      <c r="G28">
        <v>5.5</v>
      </c>
    </row>
    <row r="29" spans="1:7">
      <c r="A29" t="s">
        <v>783</v>
      </c>
      <c r="C29">
        <v>5.23547619</v>
      </c>
      <c r="D29">
        <v>5.9096051799999998</v>
      </c>
      <c r="E29">
        <v>4</v>
      </c>
      <c r="F29">
        <v>2.5</v>
      </c>
      <c r="G29">
        <v>5.5</v>
      </c>
    </row>
    <row r="30" spans="1:7">
      <c r="A30" t="s">
        <v>784</v>
      </c>
      <c r="C30">
        <v>4.8639642199999997</v>
      </c>
      <c r="D30">
        <v>5.72449998</v>
      </c>
      <c r="E30">
        <v>4</v>
      </c>
      <c r="F30">
        <v>2.5</v>
      </c>
      <c r="G30">
        <v>5.5</v>
      </c>
    </row>
    <row r="31" spans="1:7">
      <c r="A31" t="s">
        <v>1094</v>
      </c>
      <c r="C31">
        <v>4.5531341699999999</v>
      </c>
      <c r="D31">
        <v>6.1864663200000001</v>
      </c>
      <c r="E31">
        <v>4</v>
      </c>
      <c r="F31">
        <v>2.5</v>
      </c>
      <c r="G31">
        <v>5.5</v>
      </c>
    </row>
    <row r="32" spans="1:7">
      <c r="A32" t="s">
        <v>1095</v>
      </c>
      <c r="C32">
        <v>3.7736332799999999</v>
      </c>
      <c r="D32">
        <v>5.9825811299999998</v>
      </c>
      <c r="E32">
        <v>4</v>
      </c>
      <c r="F32">
        <v>2.5</v>
      </c>
      <c r="G32">
        <v>5.5</v>
      </c>
    </row>
    <row r="33" spans="1:7">
      <c r="A33" t="s">
        <v>1096</v>
      </c>
      <c r="C33">
        <v>3.3452522099999999</v>
      </c>
      <c r="D33">
        <v>5.76445294</v>
      </c>
      <c r="E33">
        <v>4</v>
      </c>
      <c r="F33">
        <v>2.5</v>
      </c>
      <c r="G33">
        <v>5.5</v>
      </c>
    </row>
    <row r="34" spans="1:7">
      <c r="A34" t="s">
        <v>1097</v>
      </c>
      <c r="C34">
        <v>3.1661765000000002</v>
      </c>
      <c r="D34">
        <v>5.4964952900000004</v>
      </c>
      <c r="E34">
        <v>4</v>
      </c>
      <c r="F34">
        <v>2.5</v>
      </c>
      <c r="G34">
        <v>5.5</v>
      </c>
    </row>
    <row r="35" spans="1:7">
      <c r="A35" t="s">
        <v>1098</v>
      </c>
      <c r="C35">
        <v>3.13875489</v>
      </c>
      <c r="D35">
        <v>5.3845828300000003</v>
      </c>
      <c r="E35">
        <v>4</v>
      </c>
      <c r="F35">
        <v>2.5</v>
      </c>
      <c r="G35">
        <v>5.5</v>
      </c>
    </row>
    <row r="36" spans="1:7">
      <c r="A36" t="s">
        <v>1099</v>
      </c>
      <c r="C36">
        <v>3.1452877099999998</v>
      </c>
      <c r="D36">
        <v>5.2666059299999999</v>
      </c>
      <c r="E36">
        <v>4</v>
      </c>
      <c r="F36">
        <v>2.5</v>
      </c>
      <c r="G36">
        <v>5.5</v>
      </c>
    </row>
    <row r="37" spans="1:7">
      <c r="A37" t="s">
        <v>1100</v>
      </c>
      <c r="C37">
        <v>3.2822069100000002</v>
      </c>
      <c r="D37">
        <v>4.9018308700000004</v>
      </c>
      <c r="E37">
        <v>4</v>
      </c>
      <c r="F37">
        <v>2.5</v>
      </c>
      <c r="G37">
        <v>5.5</v>
      </c>
    </row>
    <row r="38" spans="1:7">
      <c r="A38" t="s">
        <v>1101</v>
      </c>
      <c r="C38">
        <v>3.3639280500000002</v>
      </c>
      <c r="D38">
        <v>4.6833714799999999</v>
      </c>
      <c r="E38">
        <v>4</v>
      </c>
      <c r="F38">
        <v>2.5</v>
      </c>
      <c r="G38">
        <v>5.5</v>
      </c>
    </row>
    <row r="39" spans="1:7">
      <c r="A39" t="s">
        <v>1102</v>
      </c>
      <c r="C39">
        <v>3.45012841</v>
      </c>
      <c r="D39">
        <v>4.5149424199999997</v>
      </c>
      <c r="E39">
        <v>4</v>
      </c>
      <c r="F39">
        <v>2.5</v>
      </c>
      <c r="G39">
        <v>5.5</v>
      </c>
    </row>
    <row r="40" spans="1:7">
      <c r="A40" t="s">
        <v>1103</v>
      </c>
      <c r="C40">
        <v>3.5483036700000001</v>
      </c>
      <c r="D40">
        <v>4.3048095200000001</v>
      </c>
      <c r="E40">
        <v>4</v>
      </c>
      <c r="F40">
        <v>2.5</v>
      </c>
      <c r="G40">
        <v>5.5</v>
      </c>
    </row>
    <row r="41" spans="1:7">
      <c r="A41" t="s">
        <v>1104</v>
      </c>
      <c r="C41">
        <v>3.6367465499999998</v>
      </c>
      <c r="D41">
        <v>4.0936109700000003</v>
      </c>
      <c r="E41">
        <v>4</v>
      </c>
      <c r="F41">
        <v>2.5</v>
      </c>
      <c r="G41">
        <v>5.5</v>
      </c>
    </row>
    <row r="42" spans="1:7">
      <c r="A42" t="s">
        <v>1112</v>
      </c>
      <c r="C42">
        <v>3.7027023699999999</v>
      </c>
      <c r="D42">
        <v>3.9188063799999999</v>
      </c>
      <c r="E42">
        <v>4</v>
      </c>
      <c r="F42">
        <v>2.5</v>
      </c>
      <c r="G42">
        <v>5.5</v>
      </c>
    </row>
  </sheetData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theme="8" tint="0.39997558519241921"/>
  </sheetPr>
  <dimension ref="A1:C6"/>
  <sheetViews>
    <sheetView workbookViewId="0">
      <selection activeCell="M6" sqref="M6"/>
    </sheetView>
  </sheetViews>
  <sheetFormatPr defaultRowHeight="15"/>
  <sheetData>
    <row r="1" spans="1:3">
      <c r="C1" s="101" t="s">
        <v>1072</v>
      </c>
    </row>
    <row r="2" spans="1:3">
      <c r="A2" t="s">
        <v>1083</v>
      </c>
      <c r="B2">
        <v>11.3</v>
      </c>
    </row>
    <row r="3" spans="1:3">
      <c r="A3" t="s">
        <v>1073</v>
      </c>
      <c r="B3">
        <v>20.399999999999999</v>
      </c>
    </row>
    <row r="4" spans="1:3">
      <c r="A4" t="s">
        <v>1074</v>
      </c>
      <c r="B4">
        <v>33.700000000000003</v>
      </c>
    </row>
    <row r="5" spans="1:3">
      <c r="A5" t="s">
        <v>1075</v>
      </c>
      <c r="B5">
        <v>113.5</v>
      </c>
    </row>
    <row r="6" spans="1:3">
      <c r="A6" t="s">
        <v>1076</v>
      </c>
      <c r="B6">
        <v>35</v>
      </c>
    </row>
  </sheetData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G8"/>
  <sheetViews>
    <sheetView workbookViewId="0">
      <selection activeCell="M6" sqref="M6"/>
    </sheetView>
  </sheetViews>
  <sheetFormatPr defaultRowHeight="15"/>
  <sheetData>
    <row r="1" spans="1:7">
      <c r="A1" t="s">
        <v>181</v>
      </c>
      <c r="B1" t="s">
        <v>1023</v>
      </c>
      <c r="C1" t="s">
        <v>1024</v>
      </c>
      <c r="D1" t="s">
        <v>1025</v>
      </c>
      <c r="G1" s="78" t="s">
        <v>1026</v>
      </c>
    </row>
    <row r="2" spans="1:7">
      <c r="A2">
        <v>2018</v>
      </c>
      <c r="B2">
        <v>-1.8</v>
      </c>
      <c r="G2" s="79" t="s">
        <v>1027</v>
      </c>
    </row>
    <row r="3" spans="1:7">
      <c r="A3">
        <v>2019</v>
      </c>
      <c r="B3">
        <v>-1</v>
      </c>
      <c r="C3">
        <v>-1.9</v>
      </c>
    </row>
    <row r="4" spans="1:7">
      <c r="A4">
        <v>2020</v>
      </c>
      <c r="B4">
        <v>-5.4</v>
      </c>
      <c r="C4">
        <v>-6.6</v>
      </c>
    </row>
    <row r="5" spans="1:7">
      <c r="A5">
        <v>2021</v>
      </c>
      <c r="B5">
        <v>-4.5999999999999996</v>
      </c>
      <c r="C5">
        <v>-6.4</v>
      </c>
    </row>
    <row r="6" spans="1:7">
      <c r="A6">
        <v>2022</v>
      </c>
      <c r="B6">
        <v>-2.1</v>
      </c>
      <c r="C6">
        <v>-4.2</v>
      </c>
    </row>
    <row r="7" spans="1:7">
      <c r="A7">
        <v>2023</v>
      </c>
      <c r="B7">
        <v>-2.5</v>
      </c>
      <c r="C7">
        <v>-4</v>
      </c>
      <c r="D7">
        <v>-2.5</v>
      </c>
    </row>
    <row r="8" spans="1:7">
      <c r="A8">
        <v>2024</v>
      </c>
      <c r="B8">
        <v>-3.2</v>
      </c>
      <c r="C8">
        <v>-4.5999999999999996</v>
      </c>
      <c r="D8">
        <v>-4.5999999999999996</v>
      </c>
    </row>
  </sheetData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theme="8" tint="0.39997558519241921"/>
  </sheetPr>
  <dimension ref="A1:D29"/>
  <sheetViews>
    <sheetView workbookViewId="0">
      <selection activeCell="G27" sqref="G27"/>
    </sheetView>
  </sheetViews>
  <sheetFormatPr defaultRowHeight="15"/>
  <sheetData>
    <row r="1" spans="1:4">
      <c r="A1" t="s">
        <v>181</v>
      </c>
      <c r="B1" t="s">
        <v>978</v>
      </c>
      <c r="D1" s="101" t="s">
        <v>1077</v>
      </c>
    </row>
    <row r="2" spans="1:4">
      <c r="A2" t="s">
        <v>844</v>
      </c>
      <c r="B2">
        <v>21.8</v>
      </c>
    </row>
    <row r="3" spans="1:4">
      <c r="A3" t="s">
        <v>845</v>
      </c>
      <c r="B3">
        <v>20.5</v>
      </c>
    </row>
    <row r="4" spans="1:4">
      <c r="A4" t="s">
        <v>846</v>
      </c>
      <c r="B4">
        <v>19.899999999999999</v>
      </c>
    </row>
    <row r="5" spans="1:4">
      <c r="A5" t="s">
        <v>847</v>
      </c>
      <c r="B5">
        <v>20.6</v>
      </c>
    </row>
    <row r="6" spans="1:4">
      <c r="A6" t="s">
        <v>848</v>
      </c>
      <c r="B6">
        <v>20</v>
      </c>
    </row>
    <row r="7" spans="1:4">
      <c r="A7" t="s">
        <v>849</v>
      </c>
      <c r="B7">
        <v>19.399999999999999</v>
      </c>
    </row>
    <row r="8" spans="1:4">
      <c r="A8" t="s">
        <v>850</v>
      </c>
      <c r="B8">
        <v>17.600000000000001</v>
      </c>
    </row>
    <row r="9" spans="1:4">
      <c r="A9" t="s">
        <v>851</v>
      </c>
      <c r="B9">
        <v>18.399999999999999</v>
      </c>
    </row>
    <row r="10" spans="1:4">
      <c r="A10" t="s">
        <v>852</v>
      </c>
      <c r="B10">
        <v>21.5</v>
      </c>
    </row>
    <row r="11" spans="1:4">
      <c r="A11" t="s">
        <v>853</v>
      </c>
      <c r="B11">
        <v>16.899999999999999</v>
      </c>
    </row>
    <row r="12" spans="1:4">
      <c r="A12" t="s">
        <v>854</v>
      </c>
      <c r="B12">
        <v>17.399999999999999</v>
      </c>
    </row>
    <row r="13" spans="1:4">
      <c r="A13" t="s">
        <v>855</v>
      </c>
      <c r="B13">
        <v>17.2</v>
      </c>
    </row>
    <row r="14" spans="1:4">
      <c r="A14" t="s">
        <v>856</v>
      </c>
      <c r="B14">
        <v>19.7</v>
      </c>
    </row>
    <row r="15" spans="1:4">
      <c r="A15" t="s">
        <v>857</v>
      </c>
      <c r="B15">
        <v>17.5</v>
      </c>
    </row>
    <row r="16" spans="1:4">
      <c r="A16" t="s">
        <v>858</v>
      </c>
      <c r="B16">
        <v>18.100000000000001</v>
      </c>
    </row>
    <row r="17" spans="1:3">
      <c r="A17" t="s">
        <v>859</v>
      </c>
      <c r="B17">
        <v>16</v>
      </c>
    </row>
    <row r="18" spans="1:3">
      <c r="A18" t="s">
        <v>860</v>
      </c>
      <c r="B18">
        <v>16.7</v>
      </c>
    </row>
    <row r="19" spans="1:3">
      <c r="A19" t="s">
        <v>861</v>
      </c>
      <c r="B19">
        <v>14.5</v>
      </c>
    </row>
    <row r="20" spans="1:3">
      <c r="A20" t="s">
        <v>862</v>
      </c>
      <c r="B20">
        <v>15</v>
      </c>
    </row>
    <row r="21" spans="1:3">
      <c r="A21" t="s">
        <v>863</v>
      </c>
      <c r="B21">
        <v>14.3</v>
      </c>
    </row>
    <row r="22" spans="1:3">
      <c r="A22" t="s">
        <v>864</v>
      </c>
      <c r="B22">
        <v>14.8</v>
      </c>
    </row>
    <row r="23" spans="1:3">
      <c r="A23" t="s">
        <v>785</v>
      </c>
      <c r="B23">
        <v>13</v>
      </c>
    </row>
    <row r="24" spans="1:3">
      <c r="A24" t="s">
        <v>778</v>
      </c>
      <c r="B24">
        <v>11.6</v>
      </c>
    </row>
    <row r="25" spans="1:3">
      <c r="A25" t="s">
        <v>779</v>
      </c>
      <c r="B25">
        <v>12.7</v>
      </c>
    </row>
    <row r="26" spans="1:3">
      <c r="A26" t="s">
        <v>780</v>
      </c>
      <c r="B26">
        <v>13.7</v>
      </c>
    </row>
    <row r="27" spans="1:3">
      <c r="A27" t="s">
        <v>781</v>
      </c>
      <c r="B27">
        <v>11.7</v>
      </c>
    </row>
    <row r="28" spans="1:3">
      <c r="A28" t="s">
        <v>782</v>
      </c>
      <c r="B28">
        <v>12</v>
      </c>
      <c r="C28">
        <v>12</v>
      </c>
    </row>
    <row r="29" spans="1:3">
      <c r="A29" t="s">
        <v>783</v>
      </c>
      <c r="B29">
        <v>12</v>
      </c>
      <c r="C29">
        <v>14.7</v>
      </c>
    </row>
  </sheetData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theme="8" tint="0.39997558519241921"/>
  </sheetPr>
  <dimension ref="A1:C4"/>
  <sheetViews>
    <sheetView workbookViewId="0">
      <selection activeCell="M6" sqref="M6"/>
    </sheetView>
  </sheetViews>
  <sheetFormatPr defaultRowHeight="15"/>
  <sheetData>
    <row r="1" spans="1:3">
      <c r="B1" t="s">
        <v>1078</v>
      </c>
      <c r="C1" t="s">
        <v>1079</v>
      </c>
    </row>
    <row r="2" spans="1:3">
      <c r="A2" t="s">
        <v>1080</v>
      </c>
      <c r="B2">
        <v>100.5</v>
      </c>
      <c r="C2">
        <v>3.4</v>
      </c>
    </row>
    <row r="3" spans="1:3">
      <c r="A3" t="s">
        <v>1081</v>
      </c>
      <c r="B3">
        <v>75</v>
      </c>
    </row>
    <row r="4" spans="1:3">
      <c r="A4" t="s">
        <v>1082</v>
      </c>
      <c r="B4">
        <v>43.3</v>
      </c>
    </row>
  </sheetData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GY6"/>
  <sheetViews>
    <sheetView workbookViewId="0">
      <selection activeCell="I9" sqref="I9"/>
    </sheetView>
  </sheetViews>
  <sheetFormatPr defaultRowHeight="15"/>
  <sheetData>
    <row r="1" spans="1:207" ht="18.75" thickBot="1">
      <c r="A1" s="98" t="s">
        <v>182</v>
      </c>
      <c r="B1" s="94">
        <v>39112</v>
      </c>
      <c r="C1" s="94">
        <v>39140</v>
      </c>
      <c r="D1" s="94">
        <v>39171</v>
      </c>
      <c r="E1" s="94">
        <v>39201</v>
      </c>
      <c r="F1" s="94">
        <v>39232</v>
      </c>
      <c r="G1" s="94">
        <v>39262</v>
      </c>
      <c r="H1" s="94">
        <v>39293</v>
      </c>
      <c r="I1" s="94">
        <v>39324</v>
      </c>
      <c r="J1" s="94">
        <v>39354</v>
      </c>
      <c r="K1" s="94">
        <v>39385</v>
      </c>
      <c r="L1" s="94">
        <v>39415</v>
      </c>
      <c r="M1" s="94">
        <v>39446</v>
      </c>
      <c r="N1" s="94">
        <v>39477</v>
      </c>
      <c r="O1" s="94">
        <v>39506</v>
      </c>
      <c r="P1" s="94">
        <v>39537</v>
      </c>
      <c r="Q1" s="94">
        <v>39567</v>
      </c>
      <c r="R1" s="94">
        <v>39598</v>
      </c>
      <c r="S1" s="94">
        <v>39628</v>
      </c>
      <c r="T1" s="94">
        <v>39659</v>
      </c>
      <c r="U1" s="94">
        <v>39690</v>
      </c>
      <c r="V1" s="94">
        <v>39720</v>
      </c>
      <c r="W1" s="94">
        <v>39751</v>
      </c>
      <c r="X1" s="94">
        <v>39781</v>
      </c>
      <c r="Y1" s="94">
        <v>39812</v>
      </c>
      <c r="Z1" s="94">
        <v>39843</v>
      </c>
      <c r="AA1" s="94">
        <v>39871</v>
      </c>
      <c r="AB1" s="94">
        <v>39902</v>
      </c>
      <c r="AC1" s="94">
        <v>39932</v>
      </c>
      <c r="AD1" s="94">
        <v>39963</v>
      </c>
      <c r="AE1" s="94">
        <v>39993</v>
      </c>
      <c r="AF1" s="94">
        <v>40024</v>
      </c>
      <c r="AG1" s="94">
        <v>40055</v>
      </c>
      <c r="AH1" s="94">
        <v>40085</v>
      </c>
      <c r="AI1" s="94">
        <v>40116</v>
      </c>
      <c r="AJ1" s="94">
        <v>40146</v>
      </c>
      <c r="AK1" s="94">
        <v>40177</v>
      </c>
      <c r="AL1" s="94">
        <v>40208</v>
      </c>
      <c r="AM1" s="94">
        <v>40236</v>
      </c>
      <c r="AN1" s="94">
        <v>40267</v>
      </c>
      <c r="AO1" s="94">
        <v>40297</v>
      </c>
      <c r="AP1" s="94">
        <v>40328</v>
      </c>
      <c r="AQ1" s="94">
        <v>40358</v>
      </c>
      <c r="AR1" s="94">
        <v>40389</v>
      </c>
      <c r="AS1" s="94">
        <v>40420</v>
      </c>
      <c r="AT1" s="94">
        <v>40450</v>
      </c>
      <c r="AU1" s="94">
        <v>40481</v>
      </c>
      <c r="AV1" s="94">
        <v>40511</v>
      </c>
      <c r="AW1" s="94">
        <v>40542</v>
      </c>
      <c r="AX1" s="94">
        <v>40573</v>
      </c>
      <c r="AY1" s="94">
        <v>40601</v>
      </c>
      <c r="AZ1" s="94">
        <v>40632</v>
      </c>
      <c r="BA1" s="94">
        <v>40662</v>
      </c>
      <c r="BB1" s="94">
        <v>40693</v>
      </c>
      <c r="BC1" s="94">
        <v>40723</v>
      </c>
      <c r="BD1" s="94">
        <v>40754</v>
      </c>
      <c r="BE1" s="94">
        <v>40785</v>
      </c>
      <c r="BF1" s="94">
        <v>40815</v>
      </c>
      <c r="BG1" s="94">
        <v>40846</v>
      </c>
      <c r="BH1" s="94">
        <v>40876</v>
      </c>
      <c r="BI1" s="94">
        <v>40907</v>
      </c>
      <c r="BJ1" s="94">
        <v>40938</v>
      </c>
      <c r="BK1" s="94">
        <v>40967</v>
      </c>
      <c r="BL1" s="94">
        <v>40998</v>
      </c>
      <c r="BM1" s="94">
        <v>41028</v>
      </c>
      <c r="BN1" s="94">
        <v>41059</v>
      </c>
      <c r="BO1" s="94">
        <v>41089</v>
      </c>
      <c r="BP1" s="94">
        <v>41120</v>
      </c>
      <c r="BQ1" s="94">
        <v>41151</v>
      </c>
      <c r="BR1" s="94">
        <v>41181</v>
      </c>
      <c r="BS1" s="94">
        <v>41212</v>
      </c>
      <c r="BT1" s="94">
        <v>41242</v>
      </c>
      <c r="BU1" s="94">
        <v>41273</v>
      </c>
      <c r="BV1" s="94">
        <v>41304</v>
      </c>
      <c r="BW1" s="94">
        <v>41332</v>
      </c>
      <c r="BX1" s="94">
        <v>41363</v>
      </c>
      <c r="BY1" s="94">
        <v>41393</v>
      </c>
      <c r="BZ1" s="94">
        <v>41424</v>
      </c>
      <c r="CA1" s="94">
        <v>41454</v>
      </c>
      <c r="CB1" s="94">
        <v>41485</v>
      </c>
      <c r="CC1" s="94">
        <v>41516</v>
      </c>
      <c r="CD1" s="94">
        <v>41546</v>
      </c>
      <c r="CE1" s="94">
        <v>41577</v>
      </c>
      <c r="CF1" s="94">
        <v>41607</v>
      </c>
      <c r="CG1" s="94">
        <v>41638</v>
      </c>
      <c r="CH1" s="94">
        <v>41669</v>
      </c>
      <c r="CI1" s="94">
        <v>41697</v>
      </c>
      <c r="CJ1" s="94">
        <v>41728</v>
      </c>
      <c r="CK1" s="94">
        <v>41758</v>
      </c>
      <c r="CL1" s="94">
        <v>41789</v>
      </c>
      <c r="CM1" s="94">
        <v>41819</v>
      </c>
      <c r="CN1" s="94">
        <v>41850</v>
      </c>
      <c r="CO1" s="94">
        <v>41881</v>
      </c>
      <c r="CP1" s="94">
        <v>41911</v>
      </c>
      <c r="CQ1" s="94">
        <v>41942</v>
      </c>
      <c r="CR1" s="94">
        <v>41972</v>
      </c>
      <c r="CS1" s="94">
        <v>42003</v>
      </c>
      <c r="CT1" s="94">
        <v>42034</v>
      </c>
      <c r="CU1" s="94">
        <v>42062</v>
      </c>
      <c r="CV1" s="94">
        <v>42093</v>
      </c>
      <c r="CW1" s="94">
        <v>42123</v>
      </c>
      <c r="CX1" s="94">
        <v>42154</v>
      </c>
      <c r="CY1" s="94">
        <v>42184</v>
      </c>
      <c r="CZ1" s="94">
        <v>42215</v>
      </c>
      <c r="DA1" s="94">
        <v>42246</v>
      </c>
      <c r="DB1" s="94">
        <v>42276</v>
      </c>
      <c r="DC1" s="94">
        <v>42307</v>
      </c>
      <c r="DD1" s="94">
        <v>42337</v>
      </c>
      <c r="DE1" s="94">
        <v>42368</v>
      </c>
      <c r="DF1" s="94">
        <v>42399</v>
      </c>
      <c r="DG1" s="94">
        <v>42428</v>
      </c>
      <c r="DH1" s="94">
        <v>42459</v>
      </c>
      <c r="DI1" s="94">
        <v>42489</v>
      </c>
      <c r="DJ1" s="94">
        <v>42520</v>
      </c>
      <c r="DK1" s="94">
        <v>42550</v>
      </c>
      <c r="DL1" s="94">
        <v>42581</v>
      </c>
      <c r="DM1" s="94">
        <v>42612</v>
      </c>
      <c r="DN1" s="94">
        <v>42642</v>
      </c>
      <c r="DO1" s="94">
        <v>42673</v>
      </c>
      <c r="DP1" s="94">
        <v>42703</v>
      </c>
      <c r="DQ1" s="94">
        <v>42734</v>
      </c>
      <c r="DR1" s="94">
        <v>42765</v>
      </c>
      <c r="DS1" s="94">
        <v>42793</v>
      </c>
      <c r="DT1" s="94">
        <v>42824</v>
      </c>
      <c r="DU1" s="94">
        <v>42854</v>
      </c>
      <c r="DV1" s="94">
        <v>42885</v>
      </c>
      <c r="DW1" s="94">
        <v>42915</v>
      </c>
      <c r="DX1" s="94">
        <v>42946</v>
      </c>
      <c r="DY1" s="94">
        <v>42977</v>
      </c>
      <c r="DZ1" s="94">
        <v>43007</v>
      </c>
      <c r="EA1" s="94">
        <v>43038</v>
      </c>
      <c r="EB1" s="94">
        <v>43068</v>
      </c>
      <c r="EC1" s="94">
        <v>43099</v>
      </c>
      <c r="ED1" s="94">
        <v>43130</v>
      </c>
      <c r="EE1" s="94">
        <v>43158</v>
      </c>
      <c r="EF1" s="94">
        <v>43189</v>
      </c>
      <c r="EG1" s="94">
        <v>43219</v>
      </c>
      <c r="EH1" s="94">
        <v>43250</v>
      </c>
      <c r="EI1" s="94">
        <v>43280</v>
      </c>
      <c r="EJ1" s="94">
        <v>43311</v>
      </c>
      <c r="EK1" s="94">
        <v>43342</v>
      </c>
      <c r="EL1" s="94">
        <v>43372</v>
      </c>
      <c r="EM1" s="94">
        <v>43403</v>
      </c>
      <c r="EN1" s="94">
        <v>43433</v>
      </c>
      <c r="EO1" s="94">
        <v>43464</v>
      </c>
      <c r="EP1" s="94">
        <v>43495</v>
      </c>
      <c r="EQ1" s="94">
        <v>43523</v>
      </c>
      <c r="ER1" s="94">
        <v>43554</v>
      </c>
      <c r="ES1" s="94">
        <v>43584</v>
      </c>
      <c r="ET1" s="94">
        <v>43615</v>
      </c>
      <c r="EU1" s="94">
        <v>43645</v>
      </c>
      <c r="EV1" s="94">
        <v>43676</v>
      </c>
      <c r="EW1" s="94">
        <v>43707</v>
      </c>
      <c r="EX1" s="94">
        <v>43737</v>
      </c>
      <c r="EY1" s="94">
        <v>43768</v>
      </c>
      <c r="EZ1" s="94">
        <v>43798</v>
      </c>
      <c r="FA1" s="94">
        <v>43829</v>
      </c>
      <c r="FB1" s="94">
        <v>43860</v>
      </c>
      <c r="FC1" s="94">
        <v>43889</v>
      </c>
      <c r="FD1" s="94">
        <v>43920</v>
      </c>
      <c r="FE1" s="94">
        <v>43950</v>
      </c>
      <c r="FF1" s="94">
        <v>43981</v>
      </c>
      <c r="FG1" s="94">
        <v>44011</v>
      </c>
      <c r="FH1" s="94">
        <v>44042</v>
      </c>
      <c r="FI1" s="94">
        <v>44073</v>
      </c>
      <c r="FJ1" s="94">
        <v>44103</v>
      </c>
      <c r="FK1" s="94">
        <v>44134</v>
      </c>
      <c r="FL1" s="94">
        <v>44164</v>
      </c>
      <c r="FM1" s="94">
        <v>44195</v>
      </c>
      <c r="FN1" s="94">
        <v>44226</v>
      </c>
      <c r="FO1" s="94">
        <v>44254</v>
      </c>
      <c r="FP1" s="94">
        <v>44285</v>
      </c>
      <c r="FQ1" s="94">
        <v>44315</v>
      </c>
      <c r="FR1" s="94">
        <v>44346</v>
      </c>
      <c r="FS1" s="94">
        <v>44376</v>
      </c>
      <c r="FT1" s="94">
        <v>44407</v>
      </c>
      <c r="FU1" s="94">
        <v>44438</v>
      </c>
      <c r="FV1" s="94">
        <v>44468</v>
      </c>
      <c r="FW1" s="94">
        <v>44499</v>
      </c>
      <c r="FX1" s="94">
        <v>44529</v>
      </c>
      <c r="FY1" s="94">
        <v>44560</v>
      </c>
      <c r="FZ1" s="94">
        <v>44591</v>
      </c>
      <c r="GA1" s="94">
        <v>44619</v>
      </c>
      <c r="GB1" s="94">
        <v>44650</v>
      </c>
      <c r="GC1" s="94">
        <v>44680</v>
      </c>
      <c r="GD1" s="94">
        <v>44711</v>
      </c>
      <c r="GE1" s="94">
        <v>44741</v>
      </c>
      <c r="GF1" s="94">
        <v>44772</v>
      </c>
      <c r="GG1" s="94">
        <v>44803</v>
      </c>
      <c r="GH1" s="94">
        <v>44833</v>
      </c>
      <c r="GI1" s="94">
        <v>44864</v>
      </c>
      <c r="GJ1" s="94">
        <v>44894</v>
      </c>
      <c r="GK1" s="94">
        <v>44925</v>
      </c>
      <c r="GL1" s="94">
        <v>44956</v>
      </c>
      <c r="GM1" s="94">
        <v>44984</v>
      </c>
      <c r="GN1" s="94">
        <v>45015</v>
      </c>
      <c r="GO1" s="94">
        <v>45045</v>
      </c>
      <c r="GP1" s="94">
        <v>45076</v>
      </c>
      <c r="GQ1" s="94">
        <v>45106</v>
      </c>
      <c r="GR1" s="94">
        <v>45137</v>
      </c>
      <c r="GS1" s="94">
        <v>45168</v>
      </c>
      <c r="GT1" s="94">
        <v>45198</v>
      </c>
      <c r="GU1" s="94">
        <v>45229</v>
      </c>
      <c r="GV1" s="94">
        <v>45259</v>
      </c>
      <c r="GW1" s="94">
        <v>45290</v>
      </c>
      <c r="GX1" s="94">
        <v>45292</v>
      </c>
      <c r="GY1" s="94">
        <v>45346</v>
      </c>
    </row>
    <row r="2" spans="1:207">
      <c r="A2" s="99" t="s">
        <v>991</v>
      </c>
      <c r="B2" s="95">
        <v>5.1175123658559158</v>
      </c>
      <c r="C2" s="96">
        <v>5.0781362847789069</v>
      </c>
      <c r="D2" s="96">
        <v>4.3173532952690579</v>
      </c>
      <c r="E2" s="96">
        <v>4.1509851125639727</v>
      </c>
      <c r="F2" s="96">
        <v>3.8439528299861081</v>
      </c>
      <c r="G2" s="96">
        <v>4.7760848090119765</v>
      </c>
      <c r="H2" s="96">
        <v>2.1662084955314924</v>
      </c>
      <c r="I2" s="96">
        <v>1.6320327850402663</v>
      </c>
      <c r="J2" s="96">
        <v>2.675239003703453</v>
      </c>
      <c r="K2" s="96">
        <v>5.6990776285972231</v>
      </c>
      <c r="L2" s="96">
        <v>6.8049754798584132</v>
      </c>
      <c r="M2" s="97">
        <v>6.6291290528035773</v>
      </c>
      <c r="N2" s="95">
        <v>6.5757415817211182</v>
      </c>
      <c r="O2" s="96">
        <v>7.4745484468847536</v>
      </c>
      <c r="P2" s="96">
        <v>9.6243685084794066</v>
      </c>
      <c r="Q2" s="96">
        <v>10.724934583512507</v>
      </c>
      <c r="R2" s="96">
        <v>9.8538613831260875</v>
      </c>
      <c r="S2" s="96">
        <v>9.6261195036867235</v>
      </c>
      <c r="T2" s="96">
        <v>10.685445246860368</v>
      </c>
      <c r="U2" s="96">
        <v>11.494143527887644</v>
      </c>
      <c r="V2" s="96">
        <v>11.301963151478361</v>
      </c>
      <c r="W2" s="96">
        <v>8.6497080582396961</v>
      </c>
      <c r="X2" s="96">
        <v>6.5816508968857619</v>
      </c>
      <c r="Y2" s="97">
        <v>5.1930338246715166</v>
      </c>
      <c r="Z2" s="95">
        <v>3.9843836649983189</v>
      </c>
      <c r="AA2" s="96">
        <v>1.0272346408371646</v>
      </c>
      <c r="AB2" s="96">
        <v>1.024561734560379</v>
      </c>
      <c r="AC2" s="96">
        <v>3.0699191408532158</v>
      </c>
      <c r="AD2" s="96">
        <v>3.3658143051372065</v>
      </c>
      <c r="AE2" s="96">
        <v>3.5644830480593157</v>
      </c>
      <c r="AF2" s="96">
        <v>3.081256072190186</v>
      </c>
      <c r="AG2" s="96">
        <v>3.4597687365719878</v>
      </c>
      <c r="AH2" s="96">
        <v>3.6514190930079451</v>
      </c>
      <c r="AI2" s="96">
        <v>3.51244100787018</v>
      </c>
      <c r="AJ2" s="96">
        <v>4.6012183014417189</v>
      </c>
      <c r="AK2" s="97">
        <v>6.5023781857292278</v>
      </c>
      <c r="AL2" s="95">
        <v>7.0367312957105668</v>
      </c>
      <c r="AM2" s="96">
        <v>9.3580829025412982</v>
      </c>
      <c r="AN2" s="96">
        <v>8.8099164417149609</v>
      </c>
      <c r="AO2" s="96">
        <v>6.849567142558783</v>
      </c>
      <c r="AP2" s="96">
        <v>6.2662678922475408</v>
      </c>
      <c r="AQ2" s="96">
        <v>5.7996392393921781</v>
      </c>
      <c r="AR2" s="96">
        <v>7.8398821328625985</v>
      </c>
      <c r="AS2" s="96">
        <v>9.6349546399794974</v>
      </c>
      <c r="AT2" s="96">
        <v>8.6312095520677303</v>
      </c>
      <c r="AU2" s="96">
        <v>9.1101952199910841</v>
      </c>
      <c r="AV2" s="96">
        <v>9.5730714151776084</v>
      </c>
      <c r="AW2" s="97">
        <v>9.4260509924877169</v>
      </c>
      <c r="AX2" s="95">
        <v>10.292065886806085</v>
      </c>
      <c r="AY2" s="96">
        <v>11.37372646439583</v>
      </c>
      <c r="AZ2" s="96">
        <v>11.546838893514575</v>
      </c>
      <c r="BA2" s="96">
        <v>8.8519795701108421</v>
      </c>
      <c r="BB2" s="96">
        <v>8.9964470605523417</v>
      </c>
      <c r="BC2" s="96">
        <v>8.5371357829862262</v>
      </c>
      <c r="BD2" s="96">
        <v>6.2764803166708134</v>
      </c>
      <c r="BE2" s="96">
        <v>4.7700698090478681</v>
      </c>
      <c r="BF2" s="96">
        <v>6.197254362956798</v>
      </c>
      <c r="BG2" s="96">
        <v>5.7440393848561087</v>
      </c>
      <c r="BH2" s="96">
        <v>4.8475402385251556</v>
      </c>
      <c r="BI2" s="97">
        <v>4.6774322508597663</v>
      </c>
      <c r="BJ2" s="95">
        <v>4.8233599837991505</v>
      </c>
      <c r="BK2" s="96">
        <v>2.9783339735698604</v>
      </c>
      <c r="BL2" s="96">
        <v>2.2406632643822633</v>
      </c>
      <c r="BM2" s="96">
        <v>1.8746110432284837</v>
      </c>
      <c r="BN2" s="96">
        <v>0.53362144875030992</v>
      </c>
      <c r="BO2" s="96">
        <v>0.69488393331526765</v>
      </c>
      <c r="BP2" s="96">
        <v>2.332516720394608</v>
      </c>
      <c r="BQ2" s="96">
        <v>2.4943908762930675</v>
      </c>
      <c r="BR2" s="96">
        <v>2.5036547260099127</v>
      </c>
      <c r="BS2" s="96">
        <v>3.4355804675343364</v>
      </c>
      <c r="BT2" s="96">
        <v>3.6298164284402645</v>
      </c>
      <c r="BU2" s="97">
        <v>3.2210481407545046</v>
      </c>
      <c r="BV2" s="95">
        <v>2.5523848904619939</v>
      </c>
      <c r="BW2" s="96">
        <v>3.066607202295927</v>
      </c>
      <c r="BX2" s="96">
        <v>3.3972743813222053</v>
      </c>
      <c r="BY2" s="96">
        <v>3.8994065145581374</v>
      </c>
      <c r="BZ2" s="96">
        <v>5.2147377906072876</v>
      </c>
      <c r="CA2" s="96">
        <v>6.4822046166170821</v>
      </c>
      <c r="CB2" s="96">
        <v>8.5407548546066607</v>
      </c>
      <c r="CC2" s="96">
        <v>9.2781835154644625</v>
      </c>
      <c r="CD2" s="96">
        <v>8.1773167050940714</v>
      </c>
      <c r="CE2" s="96">
        <v>7.139876985026433</v>
      </c>
      <c r="CF2" s="96">
        <v>6.6504396996710113</v>
      </c>
      <c r="CG2" s="97">
        <v>5.5562782106891291</v>
      </c>
      <c r="CH2" s="95">
        <v>5.4885022717926262</v>
      </c>
      <c r="CI2" s="96">
        <v>4.6221819609523891</v>
      </c>
      <c r="CJ2" s="96">
        <v>3.7822617798463085</v>
      </c>
      <c r="CK2" s="96">
        <v>4.4270876862978525</v>
      </c>
      <c r="CL2" s="96">
        <v>3.6388560927608609</v>
      </c>
      <c r="CM2" s="96">
        <v>1.7926194060681127</v>
      </c>
      <c r="CN2" s="96">
        <v>0.38982928816575679</v>
      </c>
      <c r="CO2" s="96">
        <v>0.83885511419201464</v>
      </c>
      <c r="CP2" s="96">
        <v>1.4659880664074763</v>
      </c>
      <c r="CQ2" s="96">
        <v>2.152587053292109</v>
      </c>
      <c r="CR2" s="96">
        <v>2.5787782378046131</v>
      </c>
      <c r="CS2" s="97">
        <v>4.577640295980629</v>
      </c>
      <c r="CT2" s="95">
        <v>4.2070070309415684</v>
      </c>
      <c r="CU2" s="96">
        <v>5.4347412832390205</v>
      </c>
      <c r="CV2" s="96">
        <v>5.766253530165443</v>
      </c>
      <c r="CW2" s="96">
        <v>4.7604182229447929</v>
      </c>
      <c r="CX2" s="96">
        <v>5.0833799001351423</v>
      </c>
      <c r="CY2" s="96">
        <v>5.540899699431364</v>
      </c>
      <c r="CZ2" s="96">
        <v>4.2468034174291063</v>
      </c>
      <c r="DA2" s="96">
        <v>3.5891959367366724</v>
      </c>
      <c r="DB2" s="96">
        <v>3.309063368968296</v>
      </c>
      <c r="DC2" s="96">
        <v>1.9107223920770622</v>
      </c>
      <c r="DD2" s="96">
        <v>1.2066228500660543</v>
      </c>
      <c r="DE2" s="97">
        <v>-0.12911262692701087</v>
      </c>
      <c r="DF2" s="95">
        <v>-0.42606952881904192</v>
      </c>
      <c r="DG2" s="96">
        <v>-1.736172992247802</v>
      </c>
      <c r="DH2" s="96">
        <v>-1.9924660199716868</v>
      </c>
      <c r="DI2" s="96">
        <v>-1.8837940236496138</v>
      </c>
      <c r="DJ2" s="96">
        <v>-2.0695423662443062</v>
      </c>
      <c r="DK2" s="96">
        <v>-1.1256328373363118</v>
      </c>
      <c r="DL2" s="96">
        <v>-1.3178608713803186</v>
      </c>
      <c r="DM2" s="96">
        <v>-1.8688321109061121</v>
      </c>
      <c r="DN2" s="96">
        <v>-1.8568716067241269</v>
      </c>
      <c r="DO2" s="96">
        <v>-0.91854054722226408</v>
      </c>
      <c r="DP2" s="96">
        <v>-0.57372043730134692</v>
      </c>
      <c r="DQ2" s="97">
        <v>-1.0781091766335038</v>
      </c>
      <c r="DR2" s="95">
        <v>-0.64611632998445145</v>
      </c>
      <c r="DS2" s="96">
        <v>-0.15407780038489705</v>
      </c>
      <c r="DT2" s="96">
        <v>-0.13048516098434959</v>
      </c>
      <c r="DU2" s="96">
        <v>1.1728146076112722</v>
      </c>
      <c r="DV2" s="96">
        <v>1.6032775336452687</v>
      </c>
      <c r="DW2" s="96">
        <v>1.1093361034010769</v>
      </c>
      <c r="DX2" s="96">
        <v>0.86797896809109432</v>
      </c>
      <c r="DY2" s="96">
        <v>0.94738361679344507</v>
      </c>
      <c r="DZ2" s="96">
        <v>0.95424660345031498</v>
      </c>
      <c r="EA2" s="96">
        <v>1.2118173007579003</v>
      </c>
      <c r="EB2" s="96">
        <v>2.2196784606922222</v>
      </c>
      <c r="EC2" s="97">
        <v>2.6114840393908452</v>
      </c>
      <c r="ED2" s="95">
        <v>2.8529795783609018</v>
      </c>
      <c r="EE2" s="96">
        <v>3.2731236147622127</v>
      </c>
      <c r="EF2" s="96">
        <v>3.7257030377103177</v>
      </c>
      <c r="EG2" s="96">
        <v>2.3721461376945854</v>
      </c>
      <c r="EH2" s="96">
        <v>1.5580723816117228</v>
      </c>
      <c r="EI2" s="96">
        <v>0.87704172905336009</v>
      </c>
      <c r="EJ2" s="96">
        <v>2.3265215483361033</v>
      </c>
      <c r="EK2" s="96">
        <v>3.3257115923030796</v>
      </c>
      <c r="EL2" s="96">
        <v>3.5247098838569855</v>
      </c>
      <c r="EM2" s="96">
        <v>2.8304155224667227</v>
      </c>
      <c r="EN2" s="96">
        <v>1.8479154316792545</v>
      </c>
      <c r="EO2" s="97">
        <v>1.791220902632503</v>
      </c>
      <c r="EP2" s="95">
        <v>0.79097636655593817</v>
      </c>
      <c r="EQ2" s="96">
        <v>1.8976618564859677</v>
      </c>
      <c r="ER2" s="96">
        <v>1.8811658309776789</v>
      </c>
      <c r="ES2" s="96">
        <v>2.1504850922055851</v>
      </c>
      <c r="ET2" s="96">
        <v>2.7652597181531604</v>
      </c>
      <c r="EU2" s="96">
        <v>2.4537257060515287</v>
      </c>
      <c r="EV2" s="96">
        <v>1.6569795204561188</v>
      </c>
      <c r="EW2" s="96">
        <v>0.62640298352253865</v>
      </c>
      <c r="EX2" s="96">
        <v>0.4779395808177469</v>
      </c>
      <c r="EY2" s="96">
        <v>0.90758416975660339</v>
      </c>
      <c r="EZ2" s="96">
        <v>0.95520540298832657</v>
      </c>
      <c r="FA2" s="97">
        <v>0.72816647657032263</v>
      </c>
      <c r="FB2" s="95">
        <v>0.27658563406932046</v>
      </c>
      <c r="FC2" s="96">
        <v>-0.54084569473357647</v>
      </c>
      <c r="FD2" s="96">
        <v>-0.11022336893734064</v>
      </c>
      <c r="FE2" s="96">
        <v>0.85542195075301208</v>
      </c>
      <c r="FF2" s="96">
        <v>1.1580085630585586</v>
      </c>
      <c r="FG2" s="96">
        <v>1.6775261712187017</v>
      </c>
      <c r="FH2" s="96">
        <v>1.518789830326071</v>
      </c>
      <c r="FI2" s="96">
        <v>1.8167405331195141</v>
      </c>
      <c r="FJ2" s="96">
        <v>1.432684471732145</v>
      </c>
      <c r="FK2" s="96">
        <v>1.3441364663877948</v>
      </c>
      <c r="FL2" s="96">
        <v>1.5585891969739833</v>
      </c>
      <c r="FM2" s="97">
        <v>3.6638246566410544</v>
      </c>
      <c r="FN2" s="95">
        <v>4.5145896418806757</v>
      </c>
      <c r="FO2" s="96">
        <v>5.3267515218686157</v>
      </c>
      <c r="FP2" s="96">
        <v>5.7810093225210153</v>
      </c>
      <c r="FQ2" s="96">
        <v>6.1569193415034249</v>
      </c>
      <c r="FR2" s="96">
        <v>5.9006948589405113</v>
      </c>
      <c r="FS2" s="96">
        <v>6.5046445234630141</v>
      </c>
      <c r="FT2" s="96">
        <v>8.2227275731565896</v>
      </c>
      <c r="FU2" s="96">
        <v>8.7823860822629456</v>
      </c>
      <c r="FV2" s="96">
        <v>8.888653955380704</v>
      </c>
      <c r="FW2" s="96">
        <v>9.1040943851331804</v>
      </c>
      <c r="FX2" s="96">
        <v>9.5566762184103169</v>
      </c>
      <c r="FY2" s="97">
        <v>7.6754534627573037</v>
      </c>
      <c r="FZ2" s="95">
        <v>7.0769205766376473</v>
      </c>
      <c r="GA2" s="96">
        <v>6.5432090002152989</v>
      </c>
      <c r="GB2" s="96">
        <v>7.3617969746000398</v>
      </c>
      <c r="GC2" s="96">
        <v>8.425258051920423</v>
      </c>
      <c r="GD2" s="96">
        <v>8.986291781695229</v>
      </c>
      <c r="GE2" s="96">
        <v>10.274467693331417</v>
      </c>
      <c r="GF2" s="96">
        <v>9.3216627279492741</v>
      </c>
      <c r="GG2" s="96">
        <v>9.1287829914559211</v>
      </c>
      <c r="GH2" s="96">
        <v>9.9151144159474569</v>
      </c>
      <c r="GI2" s="96">
        <v>9.477165434431484</v>
      </c>
      <c r="GJ2" s="96">
        <v>8.8458529072118779</v>
      </c>
      <c r="GK2" s="97">
        <v>8.3038746904979632</v>
      </c>
      <c r="GL2" s="95">
        <v>8.0513101873765436</v>
      </c>
      <c r="GM2" s="96">
        <v>8.0504413480061601</v>
      </c>
      <c r="GN2" s="96">
        <v>5.4496798492637026</v>
      </c>
      <c r="GO2" s="96">
        <v>3.2368670906421926</v>
      </c>
      <c r="GP2" s="96">
        <v>1.2882103317104878</v>
      </c>
      <c r="GQ2" s="96">
        <v>-0.5064612212229207</v>
      </c>
      <c r="GR2" s="96">
        <v>-0.10059010767696464</v>
      </c>
      <c r="GS2" s="96">
        <v>-0.16722027022430552</v>
      </c>
      <c r="GT2" s="96">
        <v>7.678399261045854E-2</v>
      </c>
      <c r="GU2" s="96">
        <v>0.12196043169521431</v>
      </c>
      <c r="GV2" s="96">
        <v>-0.48885044501216157</v>
      </c>
      <c r="GW2" s="96">
        <v>-0.62021525726359528</v>
      </c>
      <c r="GX2" s="95">
        <v>-0.85954367090971573</v>
      </c>
      <c r="GY2" s="96">
        <v>-1.7</v>
      </c>
    </row>
    <row r="3" spans="1:207">
      <c r="A3" s="100" t="s">
        <v>993</v>
      </c>
      <c r="B3" s="95">
        <v>2.5492312436175837</v>
      </c>
      <c r="C3" s="96">
        <v>2.8890284036427119</v>
      </c>
      <c r="D3" s="96">
        <v>2.9707226697999829</v>
      </c>
      <c r="E3" s="96">
        <v>2.9601988770593408</v>
      </c>
      <c r="F3" s="96">
        <v>3.3754088364526211</v>
      </c>
      <c r="G3" s="96">
        <v>4.1810744592123825</v>
      </c>
      <c r="H3" s="96">
        <v>3.9774707183673144</v>
      </c>
      <c r="I3" s="96">
        <v>3.959032922680521</v>
      </c>
      <c r="J3" s="96">
        <v>4.6697624563271489</v>
      </c>
      <c r="K3" s="96">
        <v>4.4569753186858918</v>
      </c>
      <c r="L3" s="96">
        <v>4.4007539370668241</v>
      </c>
      <c r="M3" s="97">
        <v>4.0531993649392888</v>
      </c>
      <c r="N3" s="95">
        <v>3.7653129597915864</v>
      </c>
      <c r="O3" s="96">
        <v>6.3470124464266604</v>
      </c>
      <c r="P3" s="96">
        <v>6.6397325036564183</v>
      </c>
      <c r="Q3" s="96">
        <v>7.9107767780187714</v>
      </c>
      <c r="R3" s="96">
        <v>8.6258359024391069</v>
      </c>
      <c r="S3" s="96">
        <v>9.1334455722914356</v>
      </c>
      <c r="T3" s="96">
        <v>9.4105103566423338</v>
      </c>
      <c r="U3" s="96">
        <v>9.4061089023392839</v>
      </c>
      <c r="V3" s="96">
        <v>7.9736134709452102</v>
      </c>
      <c r="W3" s="96">
        <v>8.3001640307681157</v>
      </c>
      <c r="X3" s="96">
        <v>7.9123183755602327</v>
      </c>
      <c r="Y3" s="97">
        <v>8.0637674689908749</v>
      </c>
      <c r="Z3" s="95">
        <v>8.6166731471251552</v>
      </c>
      <c r="AA3" s="96">
        <v>5.8386254974152934</v>
      </c>
      <c r="AB3" s="96">
        <v>6.5082011117005436</v>
      </c>
      <c r="AC3" s="96">
        <v>5.6746661306537476</v>
      </c>
      <c r="AD3" s="96">
        <v>5.3042744784766853</v>
      </c>
      <c r="AE3" s="96">
        <v>4.8457071452010894</v>
      </c>
      <c r="AF3" s="96">
        <v>4.7152310260131003</v>
      </c>
      <c r="AG3" s="96">
        <v>5.6022562596901508</v>
      </c>
      <c r="AH3" s="96">
        <v>7.7092592779804932</v>
      </c>
      <c r="AI3" s="96">
        <v>7.2080590964493325</v>
      </c>
      <c r="AJ3" s="96">
        <v>7.3070209524932324</v>
      </c>
      <c r="AK3" s="97">
        <v>7.2764147330360203</v>
      </c>
      <c r="AL3" s="95">
        <v>6.9468951518474142</v>
      </c>
      <c r="AM3" s="96">
        <v>7.1803723349348303</v>
      </c>
      <c r="AN3" s="96">
        <v>6.233966685260242</v>
      </c>
      <c r="AO3" s="96">
        <v>6.308365032666515</v>
      </c>
      <c r="AP3" s="96">
        <v>6.2204645732575159</v>
      </c>
      <c r="AQ3" s="96">
        <v>6.2453825340853797</v>
      </c>
      <c r="AR3" s="96">
        <v>6.2358328538330028</v>
      </c>
      <c r="AS3" s="96">
        <v>5.219461385218068</v>
      </c>
      <c r="AT3" s="96">
        <v>2.1017271040368684</v>
      </c>
      <c r="AU3" s="96">
        <v>2.0838517461867241</v>
      </c>
      <c r="AV3" s="96">
        <v>2.1425715904363187</v>
      </c>
      <c r="AW3" s="97">
        <v>2.1500131465584786</v>
      </c>
      <c r="AX3" s="95">
        <v>2.5710968346006808</v>
      </c>
      <c r="AY3" s="96">
        <v>3.2135193171948231</v>
      </c>
      <c r="AZ3" s="96">
        <v>3.1621729889277077</v>
      </c>
      <c r="BA3" s="96">
        <v>1.5852304259775991</v>
      </c>
      <c r="BB3" s="96">
        <v>1.3374635682032761</v>
      </c>
      <c r="BC3" s="96">
        <v>1.4170594942885231</v>
      </c>
      <c r="BD3" s="96">
        <v>1.487125110110938</v>
      </c>
      <c r="BE3" s="96">
        <v>1.5314138446192374</v>
      </c>
      <c r="BF3" s="96">
        <v>1.5581238312899188</v>
      </c>
      <c r="BG3" s="96">
        <v>1.5186643745929587</v>
      </c>
      <c r="BH3" s="96">
        <v>1.5770721675975068</v>
      </c>
      <c r="BI3" s="97">
        <v>1.6887874562879972</v>
      </c>
      <c r="BJ3" s="95">
        <v>1.3295676186269674</v>
      </c>
      <c r="BK3" s="96">
        <v>0.51222796695142847</v>
      </c>
      <c r="BL3" s="96">
        <v>0.65360052001972235</v>
      </c>
      <c r="BM3" s="96">
        <v>1.8590321904187164</v>
      </c>
      <c r="BN3" s="96">
        <v>2.088004210722417</v>
      </c>
      <c r="BO3" s="96">
        <v>2.3881916367055851</v>
      </c>
      <c r="BP3" s="96">
        <v>2.3472089162814598</v>
      </c>
      <c r="BQ3" s="96">
        <v>2.4625420643949809</v>
      </c>
      <c r="BR3" s="96">
        <v>2.9721564640929898</v>
      </c>
      <c r="BS3" s="96">
        <v>3.3424686353401967</v>
      </c>
      <c r="BT3" s="96">
        <v>3.6127685934252582</v>
      </c>
      <c r="BU3" s="97">
        <v>3.5411305473156887</v>
      </c>
      <c r="BV3" s="95">
        <v>3.5672084832904574</v>
      </c>
      <c r="BW3" s="96">
        <v>5.4794165928923348</v>
      </c>
      <c r="BX3" s="96">
        <v>5.679264322380746</v>
      </c>
      <c r="BY3" s="96">
        <v>5.6371312230749453</v>
      </c>
      <c r="BZ3" s="96">
        <v>5.4831761405929882</v>
      </c>
      <c r="CA3" s="96">
        <v>5.1246484049269014</v>
      </c>
      <c r="CB3" s="96">
        <v>5.073127878318104</v>
      </c>
      <c r="CC3" s="96">
        <v>5.401052867082683</v>
      </c>
      <c r="CD3" s="96">
        <v>5.6455139935645491</v>
      </c>
      <c r="CE3" s="96">
        <v>5.6441176312545025</v>
      </c>
      <c r="CF3" s="96">
        <v>5.645526651294432</v>
      </c>
      <c r="CG3" s="97">
        <v>5.6214514112028269</v>
      </c>
      <c r="CH3" s="95">
        <v>5.6444623481880001</v>
      </c>
      <c r="CI3" s="96">
        <v>3.9081047060243463</v>
      </c>
      <c r="CJ3" s="96">
        <v>3.7524989568892977</v>
      </c>
      <c r="CK3" s="96">
        <v>3.892021421542367</v>
      </c>
      <c r="CL3" s="96">
        <v>3.9564681053265076</v>
      </c>
      <c r="CM3" s="96">
        <v>4.0108856394563759</v>
      </c>
      <c r="CN3" s="96">
        <v>4.1166209466701531</v>
      </c>
      <c r="CO3" s="96">
        <v>3.8543898450867005</v>
      </c>
      <c r="CP3" s="96">
        <v>3.1097896549612898</v>
      </c>
      <c r="CQ3" s="96">
        <v>2.9489480678636113</v>
      </c>
      <c r="CR3" s="96">
        <v>2.631464148377745</v>
      </c>
      <c r="CS3" s="97">
        <v>3.0694566153181171</v>
      </c>
      <c r="CT3" s="95">
        <v>3.5289341873155706</v>
      </c>
      <c r="CU3" s="96">
        <v>4.1783392671596289</v>
      </c>
      <c r="CV3" s="96">
        <v>4.633502372518933</v>
      </c>
      <c r="CW3" s="96">
        <v>4.6138786262439453</v>
      </c>
      <c r="CX3" s="96">
        <v>4.6301772297274084</v>
      </c>
      <c r="CY3" s="96">
        <v>4.7136229749786622</v>
      </c>
      <c r="CZ3" s="96">
        <v>4.7428870752289924</v>
      </c>
      <c r="DA3" s="96">
        <v>4.5452110270402244</v>
      </c>
      <c r="DB3" s="96">
        <v>4.1681030395571952</v>
      </c>
      <c r="DC3" s="96">
        <v>4.0002988352563165</v>
      </c>
      <c r="DD3" s="96">
        <v>4.0171681206364127</v>
      </c>
      <c r="DE3" s="97">
        <v>3.5391761231711598</v>
      </c>
      <c r="DF3" s="95">
        <v>3.5761428263623145</v>
      </c>
      <c r="DG3" s="96">
        <v>2.7308655172455758</v>
      </c>
      <c r="DH3" s="96">
        <v>2.0644191183804708</v>
      </c>
      <c r="DI3" s="96">
        <v>2.4437322999715718</v>
      </c>
      <c r="DJ3" s="96">
        <v>2.3591401372099767</v>
      </c>
      <c r="DK3" s="96">
        <v>2.0081028587426175</v>
      </c>
      <c r="DL3" s="96">
        <v>1.9365353895175019</v>
      </c>
      <c r="DM3" s="96">
        <v>1.9365679234033166</v>
      </c>
      <c r="DN3" s="96">
        <v>1.8878571316607804</v>
      </c>
      <c r="DO3" s="96">
        <v>1.8889612153104736</v>
      </c>
      <c r="DP3" s="96">
        <v>1.7709301607169436</v>
      </c>
      <c r="DQ3" s="97">
        <v>1.6998177031409796</v>
      </c>
      <c r="DR3" s="95">
        <v>1.0349292376193659</v>
      </c>
      <c r="DS3" s="96">
        <v>1.1476089942741794</v>
      </c>
      <c r="DT3" s="96">
        <v>1.5361397963581993</v>
      </c>
      <c r="DU3" s="96">
        <v>1.1378460432207333</v>
      </c>
      <c r="DV3" s="96">
        <v>1.0015403242134937</v>
      </c>
      <c r="DW3" s="96">
        <v>1.1132435590964604</v>
      </c>
      <c r="DX3" s="96">
        <v>1.0421700813842563</v>
      </c>
      <c r="DY3" s="96">
        <v>0.97707822335402739</v>
      </c>
      <c r="DZ3" s="96">
        <v>0.88180074484623105</v>
      </c>
      <c r="EA3" s="96">
        <v>0.84525892532410296</v>
      </c>
      <c r="EB3" s="96">
        <v>0.87412580474928347</v>
      </c>
      <c r="EC3" s="97">
        <v>0.8688720390857867</v>
      </c>
      <c r="ED3" s="95">
        <v>1.2067781004198963</v>
      </c>
      <c r="EE3" s="96">
        <v>1.9879089579221159</v>
      </c>
      <c r="EF3" s="96">
        <v>2.2012191518524986</v>
      </c>
      <c r="EG3" s="96">
        <v>2.1661980483373497</v>
      </c>
      <c r="EH3" s="96">
        <v>2.216905717429924</v>
      </c>
      <c r="EI3" s="96">
        <v>2.2091966621312338</v>
      </c>
      <c r="EJ3" s="96">
        <v>2.2203179917664784</v>
      </c>
      <c r="EK3" s="96">
        <v>2.0897018862687133</v>
      </c>
      <c r="EL3" s="96">
        <v>2.0674410984591276</v>
      </c>
      <c r="EM3" s="96">
        <v>2.0646876120401316</v>
      </c>
      <c r="EN3" s="96">
        <v>2.0427301946281062</v>
      </c>
      <c r="EO3" s="97">
        <v>2.0616895647382165</v>
      </c>
      <c r="EP3" s="95">
        <v>1.7327386713151185</v>
      </c>
      <c r="EQ3" s="96">
        <v>1.3917145320917683</v>
      </c>
      <c r="ER3" s="96">
        <v>0.78474766932679074</v>
      </c>
      <c r="ES3" s="96">
        <v>0.93719525085074906</v>
      </c>
      <c r="ET3" s="96">
        <v>0.93777403065098497</v>
      </c>
      <c r="EU3" s="96">
        <v>1.1418915783514905</v>
      </c>
      <c r="EV3" s="96">
        <v>1.2495980201295538</v>
      </c>
      <c r="EW3" s="96">
        <v>1.4232691273847138</v>
      </c>
      <c r="EX3" s="96">
        <v>1.7354843603067707</v>
      </c>
      <c r="EY3" s="96">
        <v>1.9354818766944391</v>
      </c>
      <c r="EZ3" s="96">
        <v>1.9333657720604407</v>
      </c>
      <c r="FA3" s="97">
        <v>1.9248655965411245</v>
      </c>
      <c r="FB3" s="95">
        <v>1.9717884328744901</v>
      </c>
      <c r="FC3" s="96">
        <v>1.9957880323879778</v>
      </c>
      <c r="FD3" s="96">
        <v>1.9681188997958685</v>
      </c>
      <c r="FE3" s="96">
        <v>1.6751295862589473</v>
      </c>
      <c r="FF3" s="96">
        <v>1.6497509159729304</v>
      </c>
      <c r="FG3" s="96">
        <v>1.4943813591678605</v>
      </c>
      <c r="FH3" s="96">
        <v>1.4239064773878596</v>
      </c>
      <c r="FI3" s="96">
        <v>1.4490956756603168</v>
      </c>
      <c r="FJ3" s="96">
        <v>1.514273635115444</v>
      </c>
      <c r="FK3" s="96">
        <v>1.3272937698685325</v>
      </c>
      <c r="FL3" s="96">
        <v>1.4504923989238705</v>
      </c>
      <c r="FM3" s="97">
        <v>1.522133626012149</v>
      </c>
      <c r="FN3" s="95">
        <v>1.7547405483023795</v>
      </c>
      <c r="FO3" s="96">
        <v>1.7064538659544439</v>
      </c>
      <c r="FP3" s="96">
        <v>2.0318701158128505</v>
      </c>
      <c r="FQ3" s="96">
        <v>2.1673152274640444</v>
      </c>
      <c r="FR3" s="96">
        <v>2.2529337531968139</v>
      </c>
      <c r="FS3" s="96">
        <v>2.3551444629920155</v>
      </c>
      <c r="FT3" s="96">
        <v>2.3483871672691947</v>
      </c>
      <c r="FU3" s="96">
        <v>2.2744376607434731</v>
      </c>
      <c r="FV3" s="96">
        <v>2.1013846033751946</v>
      </c>
      <c r="FW3" s="96">
        <v>1.979458273967964</v>
      </c>
      <c r="FX3" s="96">
        <v>2.0454973242939758</v>
      </c>
      <c r="FY3" s="97">
        <v>2.0302443796903447</v>
      </c>
      <c r="FZ3" s="95">
        <v>1.8764028817794838</v>
      </c>
      <c r="GA3" s="96">
        <v>1.9197151510236239</v>
      </c>
      <c r="GB3" s="96">
        <v>2.5438756344131406</v>
      </c>
      <c r="GC3" s="96">
        <v>3.1039713791099217</v>
      </c>
      <c r="GD3" s="96">
        <v>3.5737522971369629</v>
      </c>
      <c r="GE3" s="96">
        <v>4.050776634930628</v>
      </c>
      <c r="GF3" s="96">
        <v>4.7217386016548346</v>
      </c>
      <c r="GG3" s="96">
        <v>5.100246970860951</v>
      </c>
      <c r="GH3" s="96">
        <v>6.2894081056352036</v>
      </c>
      <c r="GI3" s="96">
        <v>6.9545916945915138</v>
      </c>
      <c r="GJ3" s="96">
        <v>7.1318797006791925</v>
      </c>
      <c r="GK3" s="97">
        <v>7.1851936666059686</v>
      </c>
      <c r="GL3" s="95">
        <v>7.3948978687778464</v>
      </c>
      <c r="GM3" s="96">
        <v>7.2691060382962718</v>
      </c>
      <c r="GN3" s="96">
        <v>6.5409630658688229</v>
      </c>
      <c r="GO3" s="96">
        <v>5.5825661078636557</v>
      </c>
      <c r="GP3" s="96">
        <v>5.5244919378734068</v>
      </c>
      <c r="GQ3" s="96">
        <v>5.0487593725112561</v>
      </c>
      <c r="GR3" s="96">
        <v>4.2719056469152861</v>
      </c>
      <c r="GS3" s="96">
        <v>3.9913452032916581</v>
      </c>
      <c r="GT3" s="96">
        <v>3.3861393591929669</v>
      </c>
      <c r="GU3" s="96">
        <v>3.1255683412729098</v>
      </c>
      <c r="GV3" s="96">
        <v>2.9425888760505927</v>
      </c>
      <c r="GW3" s="96">
        <v>2.8695040508015097</v>
      </c>
      <c r="GX3" s="95">
        <v>2.960066781349397</v>
      </c>
      <c r="GY3" s="96"/>
    </row>
    <row r="5" spans="1:207">
      <c r="A5" s="78" t="s">
        <v>1062</v>
      </c>
    </row>
    <row r="6" spans="1:207">
      <c r="A6" s="79" t="s">
        <v>1063</v>
      </c>
    </row>
  </sheetData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H17"/>
  <sheetViews>
    <sheetView workbookViewId="0">
      <selection activeCell="E1" sqref="E1:H1"/>
    </sheetView>
  </sheetViews>
  <sheetFormatPr defaultRowHeight="15"/>
  <sheetData>
    <row r="1" spans="1:8">
      <c r="B1" t="s">
        <v>1084</v>
      </c>
      <c r="C1" t="s">
        <v>1085</v>
      </c>
      <c r="D1" t="s">
        <v>1086</v>
      </c>
      <c r="E1" t="s">
        <v>1087</v>
      </c>
      <c r="F1" t="s">
        <v>1088</v>
      </c>
      <c r="G1" t="s">
        <v>1089</v>
      </c>
      <c r="H1" t="s">
        <v>1090</v>
      </c>
    </row>
    <row r="2" spans="1:8">
      <c r="A2">
        <v>1</v>
      </c>
      <c r="B2">
        <v>7</v>
      </c>
    </row>
    <row r="3" spans="1:8">
      <c r="A3">
        <f>A2+1</f>
        <v>2</v>
      </c>
      <c r="B3">
        <v>7.5</v>
      </c>
    </row>
    <row r="4" spans="1:8">
      <c r="A4">
        <f t="shared" ref="A4:A17" si="0">A3+1</f>
        <v>3</v>
      </c>
      <c r="B4">
        <v>8</v>
      </c>
    </row>
    <row r="5" spans="1:8">
      <c r="A5">
        <f t="shared" si="0"/>
        <v>4</v>
      </c>
      <c r="B5">
        <v>8.25</v>
      </c>
    </row>
    <row r="6" spans="1:8">
      <c r="A6">
        <f t="shared" si="0"/>
        <v>5</v>
      </c>
      <c r="B6">
        <v>8.5</v>
      </c>
    </row>
    <row r="7" spans="1:8">
      <c r="A7">
        <f t="shared" si="0"/>
        <v>6</v>
      </c>
      <c r="B7">
        <v>8.5</v>
      </c>
    </row>
    <row r="8" spans="1:8">
      <c r="A8">
        <f t="shared" si="0"/>
        <v>7</v>
      </c>
      <c r="B8">
        <v>8.5</v>
      </c>
    </row>
    <row r="9" spans="1:8">
      <c r="A9">
        <f t="shared" si="0"/>
        <v>8</v>
      </c>
      <c r="B9">
        <v>8.25</v>
      </c>
    </row>
    <row r="10" spans="1:8">
      <c r="A10">
        <f t="shared" si="0"/>
        <v>9</v>
      </c>
      <c r="B10">
        <v>7.75</v>
      </c>
    </row>
    <row r="11" spans="1:8">
      <c r="A11">
        <f t="shared" si="0"/>
        <v>10</v>
      </c>
      <c r="B11">
        <v>7.5</v>
      </c>
    </row>
    <row r="12" spans="1:8">
      <c r="A12">
        <f t="shared" si="0"/>
        <v>11</v>
      </c>
      <c r="B12">
        <v>7.25</v>
      </c>
    </row>
    <row r="13" spans="1:8">
      <c r="A13">
        <f t="shared" si="0"/>
        <v>12</v>
      </c>
      <c r="B13">
        <v>7</v>
      </c>
      <c r="C13">
        <v>7</v>
      </c>
      <c r="D13">
        <v>7</v>
      </c>
      <c r="E13">
        <v>7</v>
      </c>
      <c r="F13">
        <v>7.6875</v>
      </c>
      <c r="G13">
        <v>8.5625</v>
      </c>
      <c r="H13">
        <v>6.8125</v>
      </c>
    </row>
    <row r="14" spans="1:8">
      <c r="A14">
        <f t="shared" si="0"/>
        <v>13</v>
      </c>
      <c r="C14">
        <v>7.25</v>
      </c>
      <c r="D14">
        <v>6.5</v>
      </c>
      <c r="E14">
        <v>6.875</v>
      </c>
    </row>
    <row r="15" spans="1:8">
      <c r="A15">
        <f t="shared" si="0"/>
        <v>14</v>
      </c>
      <c r="C15">
        <v>7.5</v>
      </c>
      <c r="D15">
        <v>6</v>
      </c>
      <c r="E15">
        <v>6.75</v>
      </c>
    </row>
    <row r="16" spans="1:8">
      <c r="A16">
        <f t="shared" si="0"/>
        <v>15</v>
      </c>
      <c r="C16">
        <v>7.75</v>
      </c>
      <c r="D16">
        <v>5.5</v>
      </c>
      <c r="E16">
        <v>6.625</v>
      </c>
    </row>
    <row r="17" spans="1:5">
      <c r="A17">
        <f t="shared" si="0"/>
        <v>16</v>
      </c>
      <c r="C17">
        <v>7.75</v>
      </c>
      <c r="D17">
        <v>5.25</v>
      </c>
      <c r="E17">
        <v>6.5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79998168889431442"/>
  </sheetPr>
  <dimension ref="A1:J63"/>
  <sheetViews>
    <sheetView zoomScale="70" zoomScaleNormal="70" workbookViewId="0">
      <selection activeCell="M49" sqref="M49"/>
    </sheetView>
  </sheetViews>
  <sheetFormatPr defaultRowHeight="15"/>
  <sheetData>
    <row r="1" spans="1:10">
      <c r="C1" t="s">
        <v>906</v>
      </c>
      <c r="D1" t="s">
        <v>907</v>
      </c>
      <c r="E1" t="s">
        <v>908</v>
      </c>
      <c r="F1" t="s">
        <v>909</v>
      </c>
      <c r="G1" t="s">
        <v>69</v>
      </c>
      <c r="J1" s="81" t="s">
        <v>910</v>
      </c>
    </row>
    <row r="2" spans="1:10">
      <c r="A2" t="s">
        <v>68</v>
      </c>
      <c r="C2">
        <v>1.6</v>
      </c>
      <c r="D2">
        <v>1.1000000000000001</v>
      </c>
      <c r="F2">
        <v>2.4</v>
      </c>
      <c r="H2">
        <v>2</v>
      </c>
      <c r="J2" s="81" t="s">
        <v>911</v>
      </c>
    </row>
    <row r="3" spans="1:10">
      <c r="A3" t="s">
        <v>67</v>
      </c>
      <c r="C3">
        <v>1.4</v>
      </c>
      <c r="D3">
        <v>1</v>
      </c>
      <c r="F3">
        <v>2.4</v>
      </c>
      <c r="H3">
        <v>2</v>
      </c>
    </row>
    <row r="4" spans="1:10">
      <c r="A4" t="s">
        <v>66</v>
      </c>
      <c r="C4">
        <v>1.1000000000000001</v>
      </c>
      <c r="D4">
        <v>0.8</v>
      </c>
      <c r="F4">
        <v>2.4</v>
      </c>
      <c r="G4">
        <v>0.39999999999999991</v>
      </c>
      <c r="H4">
        <v>2</v>
      </c>
    </row>
    <row r="5" spans="1:10">
      <c r="A5" t="s">
        <v>65</v>
      </c>
      <c r="C5">
        <v>1.9</v>
      </c>
      <c r="D5">
        <v>1.3</v>
      </c>
      <c r="F5">
        <v>2.9</v>
      </c>
      <c r="H5">
        <v>2</v>
      </c>
    </row>
    <row r="6" spans="1:10">
      <c r="A6" t="s">
        <v>64</v>
      </c>
      <c r="C6">
        <v>1</v>
      </c>
      <c r="D6">
        <v>0.8</v>
      </c>
      <c r="F6">
        <v>2.9</v>
      </c>
      <c r="H6">
        <v>2</v>
      </c>
    </row>
    <row r="7" spans="1:10">
      <c r="A7" t="s">
        <v>63</v>
      </c>
      <c r="B7">
        <v>2019</v>
      </c>
      <c r="C7">
        <v>1.6</v>
      </c>
      <c r="D7">
        <v>1.1000000000000001</v>
      </c>
      <c r="F7">
        <v>2.9</v>
      </c>
      <c r="G7">
        <v>0.89999999999999991</v>
      </c>
      <c r="H7">
        <v>2</v>
      </c>
    </row>
    <row r="8" spans="1:10">
      <c r="A8" t="s">
        <v>62</v>
      </c>
      <c r="C8">
        <v>1.2</v>
      </c>
      <c r="D8">
        <v>0.9</v>
      </c>
      <c r="F8">
        <v>2.4</v>
      </c>
      <c r="H8">
        <v>2</v>
      </c>
    </row>
    <row r="9" spans="1:10">
      <c r="A9" t="s">
        <v>61</v>
      </c>
      <c r="C9">
        <v>1.3</v>
      </c>
      <c r="D9">
        <v>0.9</v>
      </c>
      <c r="F9">
        <v>2.4</v>
      </c>
      <c r="H9">
        <v>2</v>
      </c>
    </row>
    <row r="10" spans="1:10">
      <c r="A10" t="s">
        <v>60</v>
      </c>
      <c r="C10">
        <v>1.5</v>
      </c>
      <c r="D10">
        <v>1</v>
      </c>
      <c r="F10">
        <v>2.4</v>
      </c>
      <c r="G10">
        <v>0.39999999999999991</v>
      </c>
      <c r="H10">
        <v>2</v>
      </c>
    </row>
    <row r="11" spans="1:10">
      <c r="A11" t="s">
        <v>59</v>
      </c>
      <c r="C11">
        <v>1.5</v>
      </c>
      <c r="D11">
        <v>1.1000000000000001</v>
      </c>
      <c r="F11">
        <v>2.5</v>
      </c>
      <c r="H11">
        <v>2</v>
      </c>
    </row>
    <row r="12" spans="1:10">
      <c r="A12" t="s">
        <v>58</v>
      </c>
      <c r="C12">
        <v>1.9</v>
      </c>
      <c r="D12">
        <v>1.3</v>
      </c>
      <c r="F12">
        <v>2.5</v>
      </c>
      <c r="H12">
        <v>2</v>
      </c>
    </row>
    <row r="13" spans="1:10">
      <c r="A13" t="s">
        <v>57</v>
      </c>
      <c r="C13">
        <v>1.8</v>
      </c>
      <c r="D13">
        <v>1.3</v>
      </c>
      <c r="F13">
        <v>2.5</v>
      </c>
      <c r="G13">
        <v>0.5</v>
      </c>
      <c r="H13">
        <v>2</v>
      </c>
    </row>
    <row r="14" spans="1:10">
      <c r="A14" t="s">
        <v>56</v>
      </c>
      <c r="C14">
        <v>1.5</v>
      </c>
      <c r="D14">
        <v>1.1000000000000001</v>
      </c>
      <c r="F14">
        <v>3.9</v>
      </c>
      <c r="H14">
        <v>2</v>
      </c>
    </row>
    <row r="15" spans="1:10">
      <c r="A15" t="s">
        <v>55</v>
      </c>
      <c r="C15">
        <v>1.6</v>
      </c>
      <c r="D15">
        <v>1.2</v>
      </c>
      <c r="F15">
        <v>3.9</v>
      </c>
      <c r="H15">
        <v>2</v>
      </c>
    </row>
    <row r="16" spans="1:10">
      <c r="A16" t="s">
        <v>54</v>
      </c>
      <c r="C16">
        <v>1.3</v>
      </c>
      <c r="D16">
        <v>1</v>
      </c>
      <c r="E16">
        <v>2.8</v>
      </c>
      <c r="F16">
        <v>3.9</v>
      </c>
      <c r="G16">
        <v>1.9</v>
      </c>
      <c r="H16">
        <v>2</v>
      </c>
    </row>
    <row r="17" spans="1:8">
      <c r="A17" t="s">
        <v>53</v>
      </c>
      <c r="C17">
        <v>1.2</v>
      </c>
      <c r="D17">
        <v>0.9</v>
      </c>
      <c r="E17">
        <v>2.5</v>
      </c>
      <c r="F17">
        <v>3.8</v>
      </c>
      <c r="H17">
        <v>2</v>
      </c>
    </row>
    <row r="18" spans="1:8">
      <c r="A18" t="s">
        <v>52</v>
      </c>
      <c r="C18">
        <v>1.3</v>
      </c>
      <c r="D18">
        <v>0.9</v>
      </c>
      <c r="E18">
        <v>2.1</v>
      </c>
      <c r="F18">
        <v>3.8</v>
      </c>
      <c r="H18">
        <v>2</v>
      </c>
    </row>
    <row r="19" spans="1:8">
      <c r="A19" t="s">
        <v>51</v>
      </c>
      <c r="B19">
        <v>2020</v>
      </c>
      <c r="C19">
        <v>1.2</v>
      </c>
      <c r="D19">
        <v>0.8</v>
      </c>
      <c r="E19">
        <v>2</v>
      </c>
      <c r="F19">
        <v>3.8</v>
      </c>
      <c r="G19">
        <v>1.7999999999999998</v>
      </c>
      <c r="H19">
        <v>2</v>
      </c>
    </row>
    <row r="20" spans="1:8">
      <c r="A20" t="s">
        <v>50</v>
      </c>
      <c r="C20">
        <v>0.9</v>
      </c>
      <c r="D20">
        <v>1.2</v>
      </c>
      <c r="E20">
        <v>2</v>
      </c>
      <c r="F20">
        <v>3.7</v>
      </c>
      <c r="H20">
        <v>2</v>
      </c>
    </row>
    <row r="21" spans="1:8">
      <c r="A21" t="s">
        <v>49</v>
      </c>
      <c r="C21">
        <v>0.7</v>
      </c>
      <c r="D21">
        <v>0.4</v>
      </c>
      <c r="E21">
        <v>2</v>
      </c>
      <c r="F21">
        <v>3.7</v>
      </c>
      <c r="H21">
        <v>2</v>
      </c>
    </row>
    <row r="22" spans="1:8">
      <c r="A22" t="s">
        <v>48</v>
      </c>
      <c r="C22">
        <v>0.5</v>
      </c>
      <c r="D22">
        <v>0.2</v>
      </c>
      <c r="E22">
        <v>1.9</v>
      </c>
      <c r="F22">
        <v>3.7</v>
      </c>
      <c r="G22">
        <v>1.7000000000000002</v>
      </c>
      <c r="H22">
        <v>2</v>
      </c>
    </row>
    <row r="23" spans="1:8">
      <c r="A23" t="s">
        <v>47</v>
      </c>
      <c r="C23">
        <v>0.4</v>
      </c>
      <c r="D23">
        <v>0.2</v>
      </c>
      <c r="E23">
        <v>2</v>
      </c>
      <c r="F23">
        <v>3</v>
      </c>
      <c r="H23">
        <v>2</v>
      </c>
    </row>
    <row r="24" spans="1:8">
      <c r="A24" t="s">
        <v>46</v>
      </c>
      <c r="C24">
        <v>0.6</v>
      </c>
      <c r="D24">
        <v>0.2</v>
      </c>
      <c r="E24">
        <v>1.9</v>
      </c>
      <c r="F24">
        <v>3</v>
      </c>
      <c r="H24">
        <v>2</v>
      </c>
    </row>
    <row r="25" spans="1:8">
      <c r="A25" t="s">
        <v>45</v>
      </c>
      <c r="C25">
        <v>0.7</v>
      </c>
      <c r="D25">
        <v>0.2</v>
      </c>
      <c r="E25">
        <v>1.9</v>
      </c>
      <c r="F25">
        <v>3</v>
      </c>
      <c r="G25">
        <v>1</v>
      </c>
      <c r="H25">
        <v>2</v>
      </c>
    </row>
    <row r="26" spans="1:8">
      <c r="A26" t="s">
        <v>44</v>
      </c>
      <c r="C26">
        <v>1.4</v>
      </c>
      <c r="D26">
        <v>1.4</v>
      </c>
      <c r="E26">
        <v>1.9</v>
      </c>
      <c r="F26">
        <v>0.8</v>
      </c>
      <c r="H26">
        <v>2</v>
      </c>
    </row>
    <row r="27" spans="1:8">
      <c r="A27" t="s">
        <v>43</v>
      </c>
      <c r="C27">
        <v>1.2</v>
      </c>
      <c r="D27">
        <v>1.1000000000000001</v>
      </c>
      <c r="E27">
        <v>2</v>
      </c>
      <c r="F27">
        <v>0.8</v>
      </c>
      <c r="H27">
        <v>2</v>
      </c>
    </row>
    <row r="28" spans="1:8">
      <c r="A28" t="s">
        <v>42</v>
      </c>
      <c r="C28">
        <v>1.3</v>
      </c>
      <c r="D28">
        <v>0.9</v>
      </c>
      <c r="E28">
        <v>2</v>
      </c>
      <c r="F28">
        <v>0.8</v>
      </c>
      <c r="G28">
        <v>-1.2</v>
      </c>
      <c r="H28">
        <v>2</v>
      </c>
    </row>
    <row r="29" spans="1:8">
      <c r="A29" t="s">
        <v>41</v>
      </c>
      <c r="C29">
        <v>0.9</v>
      </c>
      <c r="D29">
        <v>0.7</v>
      </c>
      <c r="E29">
        <v>2</v>
      </c>
      <c r="F29">
        <v>-0.6</v>
      </c>
      <c r="H29">
        <v>2</v>
      </c>
    </row>
    <row r="30" spans="1:8">
      <c r="A30" t="s">
        <v>40</v>
      </c>
      <c r="C30">
        <v>1.1000000000000001</v>
      </c>
      <c r="D30">
        <v>1</v>
      </c>
      <c r="E30">
        <v>2</v>
      </c>
      <c r="F30">
        <v>-0.6</v>
      </c>
      <c r="H30">
        <v>2</v>
      </c>
    </row>
    <row r="31" spans="1:8">
      <c r="A31" t="s">
        <v>39</v>
      </c>
      <c r="B31">
        <v>2021</v>
      </c>
      <c r="C31">
        <v>0.7</v>
      </c>
      <c r="D31">
        <v>0.9</v>
      </c>
      <c r="E31">
        <v>2.1</v>
      </c>
      <c r="F31">
        <v>-0.6</v>
      </c>
      <c r="G31">
        <v>-2.6</v>
      </c>
      <c r="H31">
        <v>2</v>
      </c>
    </row>
    <row r="32" spans="1:8">
      <c r="A32" t="s">
        <v>38</v>
      </c>
      <c r="C32">
        <v>0.9</v>
      </c>
      <c r="D32">
        <v>0.7</v>
      </c>
      <c r="E32">
        <v>2.1</v>
      </c>
      <c r="F32">
        <v>2</v>
      </c>
      <c r="H32">
        <v>2</v>
      </c>
    </row>
    <row r="33" spans="1:8">
      <c r="A33" t="s">
        <v>37</v>
      </c>
      <c r="C33">
        <v>1.1000000000000001</v>
      </c>
      <c r="D33">
        <v>1.6</v>
      </c>
      <c r="E33">
        <v>2.4</v>
      </c>
      <c r="F33">
        <v>2</v>
      </c>
      <c r="H33">
        <v>2</v>
      </c>
    </row>
    <row r="34" spans="1:8">
      <c r="A34" t="s">
        <v>36</v>
      </c>
      <c r="C34">
        <v>1.7</v>
      </c>
      <c r="D34">
        <v>1.9</v>
      </c>
      <c r="E34">
        <v>3</v>
      </c>
      <c r="F34">
        <v>2</v>
      </c>
      <c r="G34">
        <v>0</v>
      </c>
      <c r="H34">
        <v>2</v>
      </c>
    </row>
    <row r="35" spans="1:8">
      <c r="A35" t="s">
        <v>35</v>
      </c>
      <c r="C35">
        <v>2.1</v>
      </c>
      <c r="D35">
        <v>2</v>
      </c>
      <c r="E35">
        <v>3</v>
      </c>
      <c r="F35">
        <v>2.1</v>
      </c>
      <c r="H35">
        <v>2</v>
      </c>
    </row>
    <row r="36" spans="1:8">
      <c r="A36" t="s">
        <v>34</v>
      </c>
      <c r="C36">
        <v>2.7</v>
      </c>
      <c r="D36">
        <v>2.6</v>
      </c>
      <c r="E36">
        <v>3</v>
      </c>
      <c r="F36">
        <v>2.1</v>
      </c>
      <c r="H36">
        <v>2</v>
      </c>
    </row>
    <row r="37" spans="1:8">
      <c r="A37" t="s">
        <v>33</v>
      </c>
      <c r="C37">
        <v>2.4</v>
      </c>
      <c r="D37">
        <v>2.6</v>
      </c>
      <c r="E37">
        <v>3</v>
      </c>
      <c r="F37">
        <v>2.1</v>
      </c>
      <c r="G37">
        <v>0.10000000000000009</v>
      </c>
      <c r="H37">
        <v>2</v>
      </c>
    </row>
    <row r="38" spans="1:8">
      <c r="A38" t="s">
        <v>32</v>
      </c>
      <c r="C38">
        <v>2.2999999999999998</v>
      </c>
      <c r="D38">
        <v>2.2999999999999998</v>
      </c>
      <c r="E38">
        <v>3.2</v>
      </c>
      <c r="F38">
        <v>3</v>
      </c>
      <c r="H38">
        <v>2</v>
      </c>
    </row>
    <row r="39" spans="1:8">
      <c r="A39" t="s">
        <v>31</v>
      </c>
      <c r="C39">
        <v>2.5</v>
      </c>
      <c r="D39">
        <v>2.7</v>
      </c>
      <c r="E39">
        <v>5</v>
      </c>
      <c r="F39">
        <v>3</v>
      </c>
      <c r="H39">
        <v>2</v>
      </c>
    </row>
    <row r="40" spans="1:8">
      <c r="A40" t="s">
        <v>30</v>
      </c>
      <c r="C40">
        <v>2.7</v>
      </c>
      <c r="D40">
        <v>3</v>
      </c>
      <c r="E40">
        <v>5</v>
      </c>
      <c r="F40">
        <v>3</v>
      </c>
      <c r="G40">
        <v>1</v>
      </c>
      <c r="H40">
        <v>2</v>
      </c>
    </row>
    <row r="41" spans="1:8">
      <c r="A41" t="s">
        <v>29</v>
      </c>
      <c r="C41">
        <v>3.3</v>
      </c>
      <c r="D41">
        <v>3.5</v>
      </c>
      <c r="E41">
        <v>4.9000000000000004</v>
      </c>
      <c r="F41">
        <v>4.5999999999999996</v>
      </c>
      <c r="H41">
        <v>2</v>
      </c>
    </row>
    <row r="42" spans="1:8">
      <c r="A42" t="s">
        <v>28</v>
      </c>
      <c r="C42">
        <v>3.5</v>
      </c>
      <c r="D42">
        <v>3.8</v>
      </c>
      <c r="E42">
        <v>5</v>
      </c>
      <c r="F42">
        <v>4.5999999999999996</v>
      </c>
      <c r="H42">
        <v>2</v>
      </c>
    </row>
    <row r="43" spans="1:8">
      <c r="A43" t="s">
        <v>27</v>
      </c>
      <c r="B43">
        <v>2022</v>
      </c>
      <c r="C43">
        <v>3.4</v>
      </c>
      <c r="D43">
        <v>3.7</v>
      </c>
      <c r="E43">
        <v>5</v>
      </c>
      <c r="F43">
        <v>4.5999999999999996</v>
      </c>
      <c r="G43">
        <v>2.5999999999999996</v>
      </c>
      <c r="H43">
        <v>2</v>
      </c>
    </row>
    <row r="44" spans="1:8">
      <c r="A44" t="s">
        <v>26</v>
      </c>
      <c r="C44">
        <v>3.7</v>
      </c>
      <c r="D44">
        <v>4</v>
      </c>
      <c r="E44">
        <v>5</v>
      </c>
      <c r="F44">
        <v>2.7</v>
      </c>
      <c r="H44">
        <v>2</v>
      </c>
    </row>
    <row r="45" spans="1:8">
      <c r="A45" t="s">
        <v>25</v>
      </c>
      <c r="C45">
        <v>3.8</v>
      </c>
      <c r="D45">
        <v>4.3</v>
      </c>
      <c r="E45">
        <v>5.0999999999999996</v>
      </c>
      <c r="F45">
        <v>2.7</v>
      </c>
      <c r="H45">
        <v>2</v>
      </c>
    </row>
    <row r="46" spans="1:8">
      <c r="A46" t="s">
        <v>24</v>
      </c>
      <c r="C46">
        <v>4.3</v>
      </c>
      <c r="D46">
        <v>4.8</v>
      </c>
      <c r="E46">
        <v>5.4</v>
      </c>
      <c r="F46">
        <v>2.7</v>
      </c>
      <c r="G46">
        <v>0.70000000000000018</v>
      </c>
      <c r="H46">
        <v>2</v>
      </c>
    </row>
    <row r="47" spans="1:8">
      <c r="A47" t="s">
        <v>23</v>
      </c>
      <c r="C47">
        <v>4.3</v>
      </c>
      <c r="D47">
        <v>5</v>
      </c>
      <c r="E47">
        <v>5</v>
      </c>
      <c r="F47">
        <v>5.3</v>
      </c>
      <c r="H47">
        <v>2</v>
      </c>
    </row>
    <row r="48" spans="1:8">
      <c r="A48" t="s">
        <v>22</v>
      </c>
      <c r="C48">
        <v>4.2</v>
      </c>
      <c r="D48">
        <v>5</v>
      </c>
      <c r="E48">
        <v>5</v>
      </c>
      <c r="F48">
        <v>5.3</v>
      </c>
      <c r="H48">
        <v>2</v>
      </c>
    </row>
    <row r="49" spans="1:8">
      <c r="A49" t="s">
        <v>21</v>
      </c>
      <c r="C49">
        <v>4.4000000000000004</v>
      </c>
      <c r="D49">
        <v>5.2</v>
      </c>
      <c r="E49">
        <v>4.9000000000000004</v>
      </c>
      <c r="F49">
        <v>5.3</v>
      </c>
      <c r="G49">
        <v>3.3</v>
      </c>
      <c r="H49">
        <v>2</v>
      </c>
    </row>
    <row r="50" spans="1:8">
      <c r="A50" t="s">
        <v>20</v>
      </c>
      <c r="C50">
        <v>4.4000000000000004</v>
      </c>
      <c r="D50">
        <v>5.3</v>
      </c>
      <c r="E50">
        <v>4.5999999999999996</v>
      </c>
      <c r="F50">
        <v>5</v>
      </c>
      <c r="H50">
        <v>2</v>
      </c>
    </row>
    <row r="51" spans="1:8">
      <c r="A51" t="s">
        <v>19</v>
      </c>
      <c r="C51">
        <v>4.8</v>
      </c>
      <c r="D51">
        <v>5.6</v>
      </c>
      <c r="E51">
        <v>5</v>
      </c>
      <c r="F51">
        <v>5</v>
      </c>
      <c r="H51">
        <v>2</v>
      </c>
    </row>
    <row r="52" spans="1:8">
      <c r="A52" t="s">
        <v>18</v>
      </c>
      <c r="C52">
        <v>5.0999999999999996</v>
      </c>
      <c r="D52">
        <v>5.7</v>
      </c>
      <c r="E52">
        <v>4.0999999999999996</v>
      </c>
      <c r="F52">
        <v>5</v>
      </c>
      <c r="G52">
        <v>3</v>
      </c>
      <c r="H52">
        <v>2</v>
      </c>
    </row>
    <row r="53" spans="1:8">
      <c r="A53" t="s">
        <v>17</v>
      </c>
      <c r="C53">
        <v>5.2</v>
      </c>
      <c r="D53">
        <v>5.6</v>
      </c>
      <c r="E53">
        <v>3.9</v>
      </c>
      <c r="F53">
        <v>4.5999999999999996</v>
      </c>
      <c r="H53">
        <v>2</v>
      </c>
    </row>
    <row r="54" spans="1:8">
      <c r="A54" t="s">
        <v>16</v>
      </c>
      <c r="C54">
        <v>5</v>
      </c>
      <c r="D54">
        <v>5.3</v>
      </c>
      <c r="E54">
        <v>3.4</v>
      </c>
      <c r="F54">
        <v>4.5999999999999996</v>
      </c>
      <c r="H54">
        <v>2</v>
      </c>
    </row>
    <row r="55" spans="1:8">
      <c r="A55" t="s">
        <v>15</v>
      </c>
      <c r="B55">
        <v>2023</v>
      </c>
      <c r="C55">
        <v>5.4</v>
      </c>
      <c r="D55">
        <v>5.5</v>
      </c>
      <c r="E55">
        <v>3.4</v>
      </c>
      <c r="F55">
        <v>4.5999999999999996</v>
      </c>
      <c r="G55">
        <v>2.5999999999999996</v>
      </c>
      <c r="H55">
        <v>2</v>
      </c>
    </row>
    <row r="56" spans="1:8">
      <c r="A56" t="s">
        <v>14</v>
      </c>
      <c r="C56">
        <v>5.6</v>
      </c>
      <c r="D56">
        <v>5.5</v>
      </c>
      <c r="E56">
        <v>3.5</v>
      </c>
      <c r="F56">
        <v>5.3</v>
      </c>
      <c r="H56">
        <v>2</v>
      </c>
    </row>
    <row r="57" spans="1:8">
      <c r="A57" t="s">
        <v>13</v>
      </c>
      <c r="C57">
        <v>5.5</v>
      </c>
      <c r="D57">
        <v>5.3</v>
      </c>
      <c r="E57">
        <v>4</v>
      </c>
      <c r="F57">
        <v>5.3</v>
      </c>
      <c r="H57">
        <v>2</v>
      </c>
    </row>
    <row r="58" spans="1:8">
      <c r="A58" t="s">
        <v>12</v>
      </c>
      <c r="C58">
        <v>4.7</v>
      </c>
      <c r="D58">
        <v>4.5</v>
      </c>
      <c r="E58">
        <v>4</v>
      </c>
      <c r="F58">
        <v>5.3</v>
      </c>
      <c r="G58">
        <v>3.3</v>
      </c>
      <c r="H58">
        <v>2</v>
      </c>
    </row>
    <row r="59" spans="1:8">
      <c r="A59" t="s">
        <v>11</v>
      </c>
      <c r="C59">
        <v>4.5999999999999996</v>
      </c>
      <c r="D59">
        <v>4.2</v>
      </c>
      <c r="E59">
        <v>3.5</v>
      </c>
      <c r="F59">
        <v>4.5</v>
      </c>
      <c r="H59">
        <v>2</v>
      </c>
    </row>
    <row r="60" spans="1:8">
      <c r="A60" t="s">
        <v>10</v>
      </c>
      <c r="C60">
        <v>4</v>
      </c>
      <c r="D60">
        <v>3.6</v>
      </c>
      <c r="E60">
        <v>3.2</v>
      </c>
      <c r="F60">
        <v>4.5</v>
      </c>
      <c r="H60">
        <v>2</v>
      </c>
    </row>
    <row r="61" spans="1:8">
      <c r="A61" t="s">
        <v>9</v>
      </c>
      <c r="C61">
        <v>4</v>
      </c>
      <c r="D61">
        <v>3.4</v>
      </c>
      <c r="E61">
        <v>3.2</v>
      </c>
      <c r="F61">
        <v>4.5</v>
      </c>
      <c r="G61">
        <v>2.5</v>
      </c>
      <c r="H61">
        <v>2</v>
      </c>
    </row>
    <row r="62" spans="1:8">
      <c r="A62" t="s">
        <v>8</v>
      </c>
      <c r="B62">
        <v>2024</v>
      </c>
      <c r="C62">
        <v>4</v>
      </c>
      <c r="D62">
        <v>3.3</v>
      </c>
      <c r="E62">
        <v>3.3</v>
      </c>
      <c r="H62">
        <v>2</v>
      </c>
    </row>
    <row r="63" spans="1:8">
      <c r="A63" t="s">
        <v>1115</v>
      </c>
      <c r="C63">
        <v>3.9</v>
      </c>
      <c r="D63">
        <v>3.1</v>
      </c>
      <c r="H63">
        <v>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58"/>
  <sheetViews>
    <sheetView topLeftCell="E1" workbookViewId="0">
      <selection activeCell="K25" sqref="K25"/>
    </sheetView>
  </sheetViews>
  <sheetFormatPr defaultRowHeight="15"/>
  <sheetData>
    <row r="1" spans="1:7">
      <c r="C1" t="s">
        <v>912</v>
      </c>
      <c r="D1" t="s">
        <v>913</v>
      </c>
      <c r="E1" t="s">
        <v>914</v>
      </c>
      <c r="G1" s="85" t="s">
        <v>915</v>
      </c>
    </row>
    <row r="2" spans="1:7">
      <c r="A2" t="s">
        <v>165</v>
      </c>
      <c r="C2">
        <v>2304</v>
      </c>
      <c r="D2">
        <v>5061</v>
      </c>
    </row>
    <row r="3" spans="1:7">
      <c r="A3" t="s">
        <v>164</v>
      </c>
      <c r="C3">
        <v>2463</v>
      </c>
      <c r="D3">
        <v>5152</v>
      </c>
    </row>
    <row r="4" spans="1:7">
      <c r="A4" t="s">
        <v>163</v>
      </c>
      <c r="C4">
        <v>2762</v>
      </c>
      <c r="D4">
        <v>5001</v>
      </c>
      <c r="E4">
        <v>2703</v>
      </c>
    </row>
    <row r="5" spans="1:7">
      <c r="A5" t="s">
        <v>162</v>
      </c>
      <c r="C5">
        <v>2587</v>
      </c>
      <c r="D5">
        <v>4837</v>
      </c>
    </row>
    <row r="6" spans="1:7">
      <c r="A6" t="s">
        <v>161</v>
      </c>
      <c r="C6">
        <v>2611</v>
      </c>
      <c r="D6">
        <v>5115</v>
      </c>
    </row>
    <row r="7" spans="1:7">
      <c r="A7" t="s">
        <v>160</v>
      </c>
      <c r="B7">
        <v>2011</v>
      </c>
      <c r="C7">
        <v>2520</v>
      </c>
      <c r="D7">
        <v>5028</v>
      </c>
      <c r="E7">
        <v>2967</v>
      </c>
    </row>
    <row r="8" spans="1:7">
      <c r="A8" t="s">
        <v>159</v>
      </c>
      <c r="C8">
        <v>2504</v>
      </c>
      <c r="D8">
        <v>4832</v>
      </c>
    </row>
    <row r="9" spans="1:7">
      <c r="A9" t="s">
        <v>158</v>
      </c>
      <c r="C9">
        <v>2583</v>
      </c>
      <c r="D9">
        <v>5165</v>
      </c>
    </row>
    <row r="10" spans="1:7">
      <c r="A10" t="s">
        <v>157</v>
      </c>
      <c r="C10">
        <v>2520</v>
      </c>
      <c r="D10">
        <v>4865</v>
      </c>
      <c r="E10">
        <v>2852</v>
      </c>
    </row>
    <row r="11" spans="1:7">
      <c r="A11" t="s">
        <v>156</v>
      </c>
      <c r="C11">
        <v>2363</v>
      </c>
      <c r="D11">
        <v>4961</v>
      </c>
    </row>
    <row r="12" spans="1:7">
      <c r="A12" t="s">
        <v>155</v>
      </c>
      <c r="C12">
        <v>2389</v>
      </c>
      <c r="D12">
        <v>5052</v>
      </c>
    </row>
    <row r="13" spans="1:7">
      <c r="A13" t="s">
        <v>154</v>
      </c>
      <c r="C13">
        <v>2493</v>
      </c>
      <c r="D13">
        <v>4516</v>
      </c>
      <c r="E13">
        <v>2915</v>
      </c>
    </row>
    <row r="14" spans="1:7">
      <c r="A14" t="s">
        <v>153</v>
      </c>
      <c r="C14">
        <v>2321</v>
      </c>
      <c r="D14">
        <v>5236</v>
      </c>
    </row>
    <row r="15" spans="1:7">
      <c r="A15" t="s">
        <v>152</v>
      </c>
      <c r="C15">
        <v>2353</v>
      </c>
      <c r="D15">
        <v>4858</v>
      </c>
    </row>
    <row r="16" spans="1:7">
      <c r="A16" t="s">
        <v>151</v>
      </c>
      <c r="C16">
        <v>2809</v>
      </c>
      <c r="D16">
        <v>4911</v>
      </c>
      <c r="E16">
        <v>2725</v>
      </c>
    </row>
    <row r="17" spans="1:5">
      <c r="A17" t="s">
        <v>150</v>
      </c>
      <c r="C17">
        <v>2573</v>
      </c>
      <c r="D17">
        <v>4958</v>
      </c>
    </row>
    <row r="18" spans="1:5">
      <c r="A18" t="s">
        <v>149</v>
      </c>
      <c r="C18">
        <v>2353</v>
      </c>
      <c r="D18">
        <v>5080</v>
      </c>
    </row>
    <row r="19" spans="1:5">
      <c r="A19" t="s">
        <v>148</v>
      </c>
      <c r="B19">
        <v>2012</v>
      </c>
      <c r="C19">
        <v>2367</v>
      </c>
      <c r="D19">
        <v>4836</v>
      </c>
      <c r="E19">
        <v>2743</v>
      </c>
    </row>
    <row r="20" spans="1:5">
      <c r="A20" t="s">
        <v>147</v>
      </c>
      <c r="C20">
        <v>2580</v>
      </c>
      <c r="D20">
        <v>5155</v>
      </c>
    </row>
    <row r="21" spans="1:5">
      <c r="A21" t="s">
        <v>146</v>
      </c>
      <c r="C21">
        <v>2390</v>
      </c>
      <c r="D21">
        <v>5119</v>
      </c>
    </row>
    <row r="22" spans="1:5">
      <c r="A22" t="s">
        <v>145</v>
      </c>
      <c r="C22">
        <v>2057</v>
      </c>
      <c r="D22">
        <v>5134</v>
      </c>
      <c r="E22">
        <v>2919</v>
      </c>
    </row>
    <row r="23" spans="1:5">
      <c r="A23" t="s">
        <v>144</v>
      </c>
      <c r="C23">
        <v>2405</v>
      </c>
      <c r="D23">
        <v>5388</v>
      </c>
    </row>
    <row r="24" spans="1:5">
      <c r="A24" t="s">
        <v>143</v>
      </c>
      <c r="C24">
        <v>2211</v>
      </c>
      <c r="D24">
        <v>4840</v>
      </c>
    </row>
    <row r="25" spans="1:5">
      <c r="A25" t="s">
        <v>142</v>
      </c>
      <c r="C25">
        <v>1878</v>
      </c>
      <c r="D25">
        <v>5642</v>
      </c>
      <c r="E25">
        <v>2945</v>
      </c>
    </row>
    <row r="26" spans="1:5">
      <c r="A26" t="s">
        <v>141</v>
      </c>
      <c r="C26">
        <v>2224</v>
      </c>
      <c r="D26">
        <v>5071</v>
      </c>
    </row>
    <row r="27" spans="1:5">
      <c r="A27" t="s">
        <v>140</v>
      </c>
      <c r="C27">
        <v>2071</v>
      </c>
      <c r="D27">
        <v>4994</v>
      </c>
    </row>
    <row r="28" spans="1:5">
      <c r="A28" t="s">
        <v>139</v>
      </c>
      <c r="C28">
        <v>2313</v>
      </c>
      <c r="D28">
        <v>5112</v>
      </c>
      <c r="E28">
        <v>3545</v>
      </c>
    </row>
    <row r="29" spans="1:5">
      <c r="A29" t="s">
        <v>138</v>
      </c>
      <c r="C29">
        <v>2272</v>
      </c>
      <c r="D29">
        <v>5349</v>
      </c>
    </row>
    <row r="30" spans="1:5">
      <c r="A30" t="s">
        <v>137</v>
      </c>
      <c r="C30">
        <v>2261</v>
      </c>
      <c r="D30">
        <v>5302</v>
      </c>
    </row>
    <row r="31" spans="1:5">
      <c r="A31" t="s">
        <v>136</v>
      </c>
      <c r="B31">
        <v>2013</v>
      </c>
      <c r="C31">
        <v>2112</v>
      </c>
      <c r="D31">
        <v>5322</v>
      </c>
      <c r="E31">
        <v>3240</v>
      </c>
    </row>
    <row r="32" spans="1:5">
      <c r="A32" t="s">
        <v>135</v>
      </c>
      <c r="C32">
        <v>2459</v>
      </c>
      <c r="D32">
        <v>5295</v>
      </c>
    </row>
    <row r="33" spans="1:5">
      <c r="A33" t="s">
        <v>134</v>
      </c>
      <c r="C33">
        <v>2212</v>
      </c>
      <c r="D33">
        <v>5201</v>
      </c>
    </row>
    <row r="34" spans="1:5">
      <c r="A34" t="s">
        <v>133</v>
      </c>
      <c r="C34">
        <v>2000</v>
      </c>
      <c r="D34">
        <v>5357</v>
      </c>
      <c r="E34">
        <v>3365</v>
      </c>
    </row>
    <row r="35" spans="1:5">
      <c r="A35" t="s">
        <v>132</v>
      </c>
      <c r="C35">
        <v>2222</v>
      </c>
      <c r="D35">
        <v>5354</v>
      </c>
    </row>
    <row r="36" spans="1:5">
      <c r="A36" t="s">
        <v>131</v>
      </c>
      <c r="C36">
        <v>2049</v>
      </c>
      <c r="D36">
        <v>5293</v>
      </c>
    </row>
    <row r="37" spans="1:5">
      <c r="A37" t="s">
        <v>130</v>
      </c>
      <c r="C37">
        <v>1800</v>
      </c>
      <c r="D37">
        <v>5410</v>
      </c>
      <c r="E37">
        <v>3716</v>
      </c>
    </row>
    <row r="38" spans="1:5">
      <c r="A38" t="s">
        <v>129</v>
      </c>
      <c r="C38">
        <v>2055</v>
      </c>
      <c r="D38">
        <v>5167</v>
      </c>
    </row>
    <row r="39" spans="1:5">
      <c r="A39" t="s">
        <v>128</v>
      </c>
      <c r="C39">
        <v>2047</v>
      </c>
      <c r="D39">
        <v>5630</v>
      </c>
    </row>
    <row r="40" spans="1:5">
      <c r="A40" t="s">
        <v>127</v>
      </c>
      <c r="C40">
        <v>2054</v>
      </c>
      <c r="D40">
        <v>5128</v>
      </c>
      <c r="E40">
        <v>3758</v>
      </c>
    </row>
    <row r="41" spans="1:5">
      <c r="A41" t="s">
        <v>126</v>
      </c>
      <c r="C41">
        <v>2131</v>
      </c>
      <c r="D41">
        <v>5430</v>
      </c>
    </row>
    <row r="42" spans="1:5">
      <c r="A42" t="s">
        <v>125</v>
      </c>
      <c r="C42">
        <v>1932</v>
      </c>
      <c r="D42">
        <v>5045</v>
      </c>
    </row>
    <row r="43" spans="1:5">
      <c r="A43" t="s">
        <v>124</v>
      </c>
      <c r="B43">
        <v>2014</v>
      </c>
      <c r="C43">
        <v>1813</v>
      </c>
      <c r="D43">
        <v>5438</v>
      </c>
      <c r="E43">
        <v>4042</v>
      </c>
    </row>
    <row r="44" spans="1:5">
      <c r="A44" t="s">
        <v>123</v>
      </c>
      <c r="C44">
        <v>2111</v>
      </c>
      <c r="D44">
        <v>5498</v>
      </c>
    </row>
    <row r="45" spans="1:5">
      <c r="A45" t="s">
        <v>122</v>
      </c>
      <c r="C45">
        <v>2002</v>
      </c>
      <c r="D45">
        <v>5336</v>
      </c>
    </row>
    <row r="46" spans="1:5">
      <c r="A46" t="s">
        <v>121</v>
      </c>
      <c r="C46">
        <v>2054</v>
      </c>
      <c r="D46">
        <v>5250</v>
      </c>
      <c r="E46">
        <v>3712</v>
      </c>
    </row>
    <row r="47" spans="1:5">
      <c r="A47" t="s">
        <v>120</v>
      </c>
      <c r="C47">
        <v>2125</v>
      </c>
      <c r="D47">
        <v>5267</v>
      </c>
    </row>
    <row r="48" spans="1:5">
      <c r="A48" t="s">
        <v>119</v>
      </c>
      <c r="C48">
        <v>1816</v>
      </c>
      <c r="D48">
        <v>5317</v>
      </c>
    </row>
    <row r="49" spans="1:5">
      <c r="A49" t="s">
        <v>118</v>
      </c>
      <c r="C49">
        <v>1945</v>
      </c>
      <c r="D49">
        <v>4312</v>
      </c>
      <c r="E49">
        <v>3985</v>
      </c>
    </row>
    <row r="50" spans="1:5">
      <c r="A50" t="s">
        <v>117</v>
      </c>
      <c r="C50">
        <v>1739</v>
      </c>
      <c r="D50">
        <v>5750</v>
      </c>
    </row>
    <row r="51" spans="1:5">
      <c r="A51" t="s">
        <v>116</v>
      </c>
      <c r="C51">
        <v>1879</v>
      </c>
      <c r="D51">
        <v>5546</v>
      </c>
    </row>
    <row r="52" spans="1:5">
      <c r="A52" t="s">
        <v>115</v>
      </c>
      <c r="C52">
        <v>2097</v>
      </c>
      <c r="D52">
        <v>5944</v>
      </c>
      <c r="E52">
        <v>3753</v>
      </c>
    </row>
    <row r="53" spans="1:5">
      <c r="A53" t="s">
        <v>114</v>
      </c>
      <c r="C53">
        <v>2066</v>
      </c>
      <c r="D53">
        <v>5484</v>
      </c>
    </row>
    <row r="54" spans="1:5">
      <c r="A54" t="s">
        <v>113</v>
      </c>
      <c r="C54">
        <v>1761</v>
      </c>
      <c r="D54">
        <v>4018</v>
      </c>
    </row>
    <row r="55" spans="1:5">
      <c r="A55" t="s">
        <v>112</v>
      </c>
      <c r="B55">
        <v>2015</v>
      </c>
      <c r="C55">
        <v>2016</v>
      </c>
      <c r="D55">
        <v>5762</v>
      </c>
      <c r="E55">
        <v>3652</v>
      </c>
    </row>
    <row r="56" spans="1:5">
      <c r="A56" t="s">
        <v>111</v>
      </c>
      <c r="C56">
        <v>2187</v>
      </c>
      <c r="D56">
        <v>5229</v>
      </c>
    </row>
    <row r="57" spans="1:5">
      <c r="A57" t="s">
        <v>110</v>
      </c>
      <c r="C57">
        <v>1807</v>
      </c>
      <c r="D57">
        <v>4948</v>
      </c>
    </row>
    <row r="58" spans="1:5">
      <c r="A58" t="s">
        <v>109</v>
      </c>
      <c r="C58">
        <v>1841</v>
      </c>
      <c r="D58">
        <v>5332</v>
      </c>
      <c r="E58">
        <v>3686</v>
      </c>
    </row>
    <row r="59" spans="1:5">
      <c r="A59" t="s">
        <v>108</v>
      </c>
      <c r="C59">
        <v>1996</v>
      </c>
      <c r="D59">
        <v>4723</v>
      </c>
    </row>
    <row r="60" spans="1:5">
      <c r="A60" t="s">
        <v>107</v>
      </c>
      <c r="C60">
        <v>1880</v>
      </c>
      <c r="D60">
        <v>5188</v>
      </c>
    </row>
    <row r="61" spans="1:5">
      <c r="A61" t="s">
        <v>106</v>
      </c>
      <c r="C61">
        <v>1854</v>
      </c>
      <c r="D61">
        <v>5006</v>
      </c>
      <c r="E61">
        <v>3650</v>
      </c>
    </row>
    <row r="62" spans="1:5">
      <c r="A62" t="s">
        <v>105</v>
      </c>
      <c r="C62">
        <v>1692</v>
      </c>
      <c r="D62">
        <v>5279</v>
      </c>
    </row>
    <row r="63" spans="1:5">
      <c r="A63" t="s">
        <v>104</v>
      </c>
      <c r="C63">
        <v>1842</v>
      </c>
      <c r="D63">
        <v>4925</v>
      </c>
    </row>
    <row r="64" spans="1:5">
      <c r="A64" t="s">
        <v>103</v>
      </c>
      <c r="C64">
        <v>1902</v>
      </c>
      <c r="D64">
        <v>5164</v>
      </c>
      <c r="E64">
        <v>3557</v>
      </c>
    </row>
    <row r="65" spans="1:5">
      <c r="A65" t="s">
        <v>102</v>
      </c>
      <c r="C65">
        <v>1882</v>
      </c>
      <c r="D65">
        <v>4888</v>
      </c>
    </row>
    <row r="66" spans="1:5">
      <c r="A66" t="s">
        <v>101</v>
      </c>
      <c r="C66">
        <v>1741</v>
      </c>
      <c r="D66">
        <v>4940</v>
      </c>
    </row>
    <row r="67" spans="1:5">
      <c r="A67" t="s">
        <v>100</v>
      </c>
      <c r="B67">
        <v>2016</v>
      </c>
      <c r="C67">
        <v>1940</v>
      </c>
      <c r="D67">
        <v>4946</v>
      </c>
      <c r="E67">
        <v>3527</v>
      </c>
    </row>
    <row r="68" spans="1:5">
      <c r="A68" t="s">
        <v>99</v>
      </c>
      <c r="C68">
        <v>1805</v>
      </c>
      <c r="D68">
        <v>4841</v>
      </c>
    </row>
    <row r="69" spans="1:5">
      <c r="A69" t="s">
        <v>98</v>
      </c>
      <c r="C69">
        <v>1789</v>
      </c>
      <c r="D69">
        <v>4707</v>
      </c>
    </row>
    <row r="70" spans="1:5">
      <c r="A70" t="s">
        <v>97</v>
      </c>
      <c r="C70">
        <v>1896</v>
      </c>
      <c r="D70">
        <v>4718</v>
      </c>
      <c r="E70">
        <v>3328</v>
      </c>
    </row>
    <row r="71" spans="1:5">
      <c r="A71" t="s">
        <v>96</v>
      </c>
      <c r="C71">
        <v>1621</v>
      </c>
      <c r="D71">
        <v>4796</v>
      </c>
    </row>
    <row r="72" spans="1:5">
      <c r="A72" t="s">
        <v>95</v>
      </c>
      <c r="C72">
        <v>1677</v>
      </c>
      <c r="D72">
        <v>4895</v>
      </c>
    </row>
    <row r="73" spans="1:5">
      <c r="A73" t="s">
        <v>94</v>
      </c>
      <c r="C73">
        <v>1740</v>
      </c>
      <c r="D73">
        <v>4006</v>
      </c>
      <c r="E73">
        <v>3000</v>
      </c>
    </row>
    <row r="74" spans="1:5">
      <c r="A74" t="s">
        <v>93</v>
      </c>
      <c r="C74">
        <v>1664</v>
      </c>
      <c r="D74">
        <v>4623</v>
      </c>
    </row>
    <row r="75" spans="1:5">
      <c r="A75" t="s">
        <v>92</v>
      </c>
      <c r="C75">
        <v>1580</v>
      </c>
      <c r="D75">
        <v>4697</v>
      </c>
    </row>
    <row r="76" spans="1:5">
      <c r="A76" t="s">
        <v>91</v>
      </c>
      <c r="C76">
        <v>1933</v>
      </c>
      <c r="D76">
        <v>4832</v>
      </c>
      <c r="E76">
        <v>3014</v>
      </c>
    </row>
    <row r="77" spans="1:5">
      <c r="A77" t="s">
        <v>90</v>
      </c>
      <c r="C77">
        <v>1573</v>
      </c>
      <c r="D77">
        <v>4617</v>
      </c>
    </row>
    <row r="78" spans="1:5">
      <c r="A78" t="s">
        <v>89</v>
      </c>
      <c r="C78">
        <v>1736</v>
      </c>
      <c r="D78">
        <v>4933</v>
      </c>
    </row>
    <row r="79" spans="1:5">
      <c r="A79" t="s">
        <v>88</v>
      </c>
      <c r="B79">
        <v>2017</v>
      </c>
      <c r="C79">
        <v>1732</v>
      </c>
      <c r="D79">
        <v>4512</v>
      </c>
      <c r="E79">
        <v>2987</v>
      </c>
    </row>
    <row r="80" spans="1:5">
      <c r="A80" t="s">
        <v>87</v>
      </c>
      <c r="C80">
        <v>1633</v>
      </c>
      <c r="D80">
        <v>4608</v>
      </c>
    </row>
    <row r="81" spans="1:5">
      <c r="A81" t="s">
        <v>86</v>
      </c>
      <c r="C81">
        <v>1712</v>
      </c>
      <c r="D81">
        <v>4626</v>
      </c>
    </row>
    <row r="82" spans="1:5">
      <c r="A82" t="s">
        <v>85</v>
      </c>
      <c r="C82">
        <v>1626</v>
      </c>
      <c r="D82">
        <v>4315</v>
      </c>
      <c r="E82">
        <v>3064</v>
      </c>
    </row>
    <row r="83" spans="1:5">
      <c r="A83" t="s">
        <v>84</v>
      </c>
      <c r="C83">
        <v>1637</v>
      </c>
      <c r="D83">
        <v>4361</v>
      </c>
    </row>
    <row r="84" spans="1:5">
      <c r="A84" t="s">
        <v>83</v>
      </c>
      <c r="C84">
        <v>1771</v>
      </c>
      <c r="D84">
        <v>4244</v>
      </c>
    </row>
    <row r="85" spans="1:5">
      <c r="A85" t="s">
        <v>82</v>
      </c>
      <c r="C85">
        <v>1521</v>
      </c>
      <c r="D85">
        <v>4456</v>
      </c>
      <c r="E85">
        <v>2875</v>
      </c>
    </row>
    <row r="86" spans="1:5">
      <c r="A86" t="s">
        <v>81</v>
      </c>
      <c r="C86">
        <v>1608</v>
      </c>
      <c r="D86">
        <v>4173</v>
      </c>
    </row>
    <row r="87" spans="1:5">
      <c r="A87" t="s">
        <v>80</v>
      </c>
      <c r="C87">
        <v>1624</v>
      </c>
      <c r="D87">
        <v>4480</v>
      </c>
    </row>
    <row r="88" spans="1:5">
      <c r="A88" t="s">
        <v>79</v>
      </c>
      <c r="C88">
        <v>1788</v>
      </c>
      <c r="D88">
        <v>4498</v>
      </c>
      <c r="E88">
        <v>2919</v>
      </c>
    </row>
    <row r="89" spans="1:5">
      <c r="A89" t="s">
        <v>78</v>
      </c>
      <c r="C89">
        <v>1729</v>
      </c>
      <c r="D89">
        <v>4583</v>
      </c>
    </row>
    <row r="90" spans="1:5">
      <c r="A90" t="s">
        <v>77</v>
      </c>
      <c r="C90">
        <v>1616</v>
      </c>
      <c r="D90">
        <v>4625</v>
      </c>
    </row>
    <row r="91" spans="1:5">
      <c r="A91" t="s">
        <v>76</v>
      </c>
      <c r="B91">
        <v>2018</v>
      </c>
      <c r="C91">
        <v>1603</v>
      </c>
      <c r="D91">
        <v>4540</v>
      </c>
      <c r="E91">
        <v>2806</v>
      </c>
    </row>
    <row r="92" spans="1:5">
      <c r="A92" t="s">
        <v>75</v>
      </c>
      <c r="C92">
        <v>1641</v>
      </c>
      <c r="D92">
        <v>4423</v>
      </c>
    </row>
    <row r="93" spans="1:5">
      <c r="A93" t="s">
        <v>74</v>
      </c>
      <c r="C93">
        <v>1616</v>
      </c>
      <c r="D93">
        <v>4772</v>
      </c>
    </row>
    <row r="94" spans="1:5">
      <c r="A94" t="s">
        <v>73</v>
      </c>
      <c r="C94">
        <v>1490</v>
      </c>
      <c r="D94">
        <v>4763</v>
      </c>
      <c r="E94">
        <v>2754</v>
      </c>
    </row>
    <row r="95" spans="1:5">
      <c r="A95" t="s">
        <v>72</v>
      </c>
      <c r="C95">
        <v>1694</v>
      </c>
      <c r="D95">
        <v>4630</v>
      </c>
    </row>
    <row r="96" spans="1:5">
      <c r="A96" t="s">
        <v>71</v>
      </c>
      <c r="C96">
        <v>1527</v>
      </c>
      <c r="D96">
        <v>4222</v>
      </c>
    </row>
    <row r="97" spans="1:5">
      <c r="A97" t="s">
        <v>70</v>
      </c>
      <c r="C97">
        <v>1366</v>
      </c>
      <c r="D97">
        <v>4483</v>
      </c>
      <c r="E97">
        <v>2684</v>
      </c>
    </row>
    <row r="98" spans="1:5">
      <c r="A98" t="s">
        <v>68</v>
      </c>
      <c r="C98">
        <v>1700</v>
      </c>
      <c r="D98">
        <v>4576</v>
      </c>
    </row>
    <row r="99" spans="1:5">
      <c r="A99" t="s">
        <v>67</v>
      </c>
      <c r="C99">
        <v>1579</v>
      </c>
      <c r="D99">
        <v>4499</v>
      </c>
    </row>
    <row r="100" spans="1:5">
      <c r="A100" t="s">
        <v>66</v>
      </c>
      <c r="C100">
        <v>1582</v>
      </c>
      <c r="D100">
        <v>4559</v>
      </c>
      <c r="E100">
        <v>2821</v>
      </c>
    </row>
    <row r="101" spans="1:5">
      <c r="A101" t="s">
        <v>65</v>
      </c>
      <c r="C101">
        <v>1689</v>
      </c>
      <c r="D101">
        <v>4510</v>
      </c>
    </row>
    <row r="102" spans="1:5">
      <c r="A102" t="s">
        <v>64</v>
      </c>
      <c r="C102">
        <v>1670</v>
      </c>
      <c r="D102">
        <v>4271</v>
      </c>
    </row>
    <row r="103" spans="1:5">
      <c r="A103" t="s">
        <v>63</v>
      </c>
      <c r="B103">
        <v>2019</v>
      </c>
      <c r="C103">
        <v>1384</v>
      </c>
      <c r="D103">
        <v>4467</v>
      </c>
      <c r="E103">
        <v>2675</v>
      </c>
    </row>
    <row r="104" spans="1:5">
      <c r="A104" t="s">
        <v>62</v>
      </c>
      <c r="C104">
        <v>1644</v>
      </c>
      <c r="D104">
        <v>4174</v>
      </c>
    </row>
    <row r="105" spans="1:5">
      <c r="A105" t="s">
        <v>61</v>
      </c>
      <c r="C105">
        <v>1626</v>
      </c>
      <c r="D105">
        <v>4065</v>
      </c>
    </row>
    <row r="106" spans="1:5">
      <c r="A106" t="s">
        <v>60</v>
      </c>
      <c r="C106">
        <v>1507</v>
      </c>
      <c r="D106">
        <v>4124</v>
      </c>
      <c r="E106">
        <v>2859</v>
      </c>
    </row>
    <row r="107" spans="1:5">
      <c r="A107" t="s">
        <v>59</v>
      </c>
      <c r="C107">
        <v>1592</v>
      </c>
      <c r="D107">
        <v>4067</v>
      </c>
    </row>
    <row r="108" spans="1:5">
      <c r="A108" t="s">
        <v>58</v>
      </c>
      <c r="C108">
        <v>1413</v>
      </c>
      <c r="D108">
        <v>4259</v>
      </c>
    </row>
    <row r="109" spans="1:5">
      <c r="A109" t="s">
        <v>57</v>
      </c>
      <c r="C109">
        <v>1363</v>
      </c>
      <c r="D109">
        <v>3953</v>
      </c>
      <c r="E109">
        <v>2754</v>
      </c>
    </row>
    <row r="110" spans="1:5">
      <c r="A110" t="s">
        <v>56</v>
      </c>
      <c r="C110">
        <v>1609</v>
      </c>
      <c r="D110">
        <v>3401</v>
      </c>
    </row>
    <row r="111" spans="1:5">
      <c r="A111" t="s">
        <v>55</v>
      </c>
      <c r="C111">
        <v>1529</v>
      </c>
      <c r="D111">
        <v>3754</v>
      </c>
    </row>
    <row r="112" spans="1:5">
      <c r="A112" t="s">
        <v>54</v>
      </c>
      <c r="C112">
        <v>1545</v>
      </c>
      <c r="D112">
        <v>2437</v>
      </c>
      <c r="E112">
        <v>2262</v>
      </c>
    </row>
    <row r="113" spans="1:5">
      <c r="A113" t="s">
        <v>53</v>
      </c>
      <c r="C113">
        <v>1465</v>
      </c>
      <c r="D113">
        <v>1397</v>
      </c>
    </row>
    <row r="114" spans="1:5">
      <c r="A114" t="s">
        <v>52</v>
      </c>
      <c r="C114">
        <v>1504</v>
      </c>
      <c r="D114">
        <v>1748</v>
      </c>
    </row>
    <row r="115" spans="1:5">
      <c r="A115" t="s">
        <v>51</v>
      </c>
      <c r="B115">
        <v>2020</v>
      </c>
      <c r="C115">
        <v>1354</v>
      </c>
      <c r="D115">
        <v>2674</v>
      </c>
      <c r="E115">
        <v>653</v>
      </c>
    </row>
    <row r="116" spans="1:5">
      <c r="A116" t="s">
        <v>50</v>
      </c>
      <c r="C116">
        <v>1369</v>
      </c>
      <c r="D116">
        <v>2767</v>
      </c>
    </row>
    <row r="117" spans="1:5">
      <c r="A117" t="s">
        <v>49</v>
      </c>
      <c r="C117">
        <v>1051</v>
      </c>
      <c r="D117">
        <v>3500</v>
      </c>
    </row>
    <row r="118" spans="1:5">
      <c r="A118" t="s">
        <v>48</v>
      </c>
      <c r="C118">
        <v>1065</v>
      </c>
      <c r="D118">
        <v>2506</v>
      </c>
      <c r="E118">
        <v>2119</v>
      </c>
    </row>
    <row r="119" spans="1:5">
      <c r="A119" t="s">
        <v>47</v>
      </c>
      <c r="C119">
        <v>1084</v>
      </c>
      <c r="D119">
        <v>2382</v>
      </c>
    </row>
    <row r="120" spans="1:5">
      <c r="A120" t="s">
        <v>46</v>
      </c>
      <c r="C120">
        <v>1046</v>
      </c>
      <c r="D120">
        <v>2308</v>
      </c>
    </row>
    <row r="121" spans="1:5">
      <c r="A121" t="s">
        <v>45</v>
      </c>
      <c r="C121">
        <v>1219</v>
      </c>
      <c r="D121">
        <v>2184</v>
      </c>
      <c r="E121">
        <v>2553</v>
      </c>
    </row>
    <row r="122" spans="1:5">
      <c r="A122" t="s">
        <v>44</v>
      </c>
      <c r="C122">
        <v>1108</v>
      </c>
      <c r="D122">
        <v>2326</v>
      </c>
    </row>
    <row r="123" spans="1:5">
      <c r="A123" t="s">
        <v>43</v>
      </c>
      <c r="C123">
        <v>1195</v>
      </c>
      <c r="D123">
        <v>2017</v>
      </c>
    </row>
    <row r="124" spans="1:5">
      <c r="A124" t="s">
        <v>42</v>
      </c>
      <c r="C124">
        <v>1459</v>
      </c>
      <c r="D124">
        <v>2186</v>
      </c>
      <c r="E124">
        <v>2502</v>
      </c>
    </row>
    <row r="125" spans="1:5">
      <c r="A125" t="s">
        <v>41</v>
      </c>
      <c r="C125">
        <v>1333</v>
      </c>
      <c r="D125">
        <v>2079</v>
      </c>
    </row>
    <row r="126" spans="1:5">
      <c r="A126" t="s">
        <v>40</v>
      </c>
      <c r="C126">
        <v>1116</v>
      </c>
      <c r="D126">
        <v>2329</v>
      </c>
    </row>
    <row r="127" spans="1:5">
      <c r="A127" t="s">
        <v>39</v>
      </c>
      <c r="B127">
        <v>2021</v>
      </c>
      <c r="C127">
        <v>1197</v>
      </c>
      <c r="D127">
        <v>2121</v>
      </c>
      <c r="E127">
        <v>2245</v>
      </c>
    </row>
    <row r="128" spans="1:5">
      <c r="A128" t="s">
        <v>38</v>
      </c>
      <c r="C128">
        <v>1200</v>
      </c>
      <c r="D128">
        <v>2047</v>
      </c>
    </row>
    <row r="129" spans="1:5">
      <c r="A129" t="s">
        <v>37</v>
      </c>
      <c r="C129">
        <v>1029</v>
      </c>
      <c r="D129">
        <v>3338</v>
      </c>
    </row>
    <row r="130" spans="1:5">
      <c r="A130" t="s">
        <v>36</v>
      </c>
      <c r="C130">
        <v>1045</v>
      </c>
      <c r="D130">
        <v>2031</v>
      </c>
      <c r="E130">
        <v>2266</v>
      </c>
    </row>
    <row r="131" spans="1:5">
      <c r="A131" t="s">
        <v>35</v>
      </c>
      <c r="C131">
        <v>1056</v>
      </c>
      <c r="D131">
        <v>2294</v>
      </c>
    </row>
    <row r="132" spans="1:5">
      <c r="A132" t="s">
        <v>34</v>
      </c>
      <c r="C132">
        <v>1094</v>
      </c>
      <c r="D132">
        <v>2354</v>
      </c>
    </row>
    <row r="133" spans="1:5">
      <c r="A133" t="s">
        <v>33</v>
      </c>
      <c r="C133">
        <v>1161</v>
      </c>
      <c r="D133">
        <v>2425</v>
      </c>
      <c r="E133">
        <v>2001</v>
      </c>
    </row>
    <row r="134" spans="1:5">
      <c r="A134" t="s">
        <v>32</v>
      </c>
      <c r="C134">
        <v>1057</v>
      </c>
      <c r="D134">
        <v>2700</v>
      </c>
    </row>
    <row r="135" spans="1:5">
      <c r="A135" t="s">
        <v>31</v>
      </c>
      <c r="C135">
        <v>1132</v>
      </c>
      <c r="D135">
        <v>3054</v>
      </c>
    </row>
    <row r="136" spans="1:5">
      <c r="A136" t="s">
        <v>30</v>
      </c>
      <c r="C136">
        <v>1294</v>
      </c>
      <c r="D136">
        <v>3212</v>
      </c>
      <c r="E136">
        <v>1925</v>
      </c>
    </row>
    <row r="137" spans="1:5">
      <c r="A137" t="s">
        <v>29</v>
      </c>
      <c r="C137">
        <v>1248</v>
      </c>
      <c r="D137">
        <v>3362</v>
      </c>
    </row>
    <row r="138" spans="1:5">
      <c r="A138" t="s">
        <v>28</v>
      </c>
      <c r="C138">
        <v>1242</v>
      </c>
      <c r="D138">
        <v>3086</v>
      </c>
    </row>
    <row r="139" spans="1:5">
      <c r="A139" t="s">
        <v>27</v>
      </c>
      <c r="B139">
        <v>2022</v>
      </c>
      <c r="C139">
        <v>1140</v>
      </c>
      <c r="D139">
        <v>3439</v>
      </c>
      <c r="E139">
        <v>1886</v>
      </c>
    </row>
    <row r="140" spans="1:5">
      <c r="A140" t="s">
        <v>26</v>
      </c>
      <c r="C140">
        <v>1154</v>
      </c>
      <c r="D140">
        <v>3615</v>
      </c>
    </row>
    <row r="141" spans="1:5">
      <c r="A141" t="s">
        <v>25</v>
      </c>
      <c r="C141">
        <v>1147</v>
      </c>
      <c r="D141">
        <v>3964</v>
      </c>
    </row>
    <row r="142" spans="1:5">
      <c r="A142" t="s">
        <v>24</v>
      </c>
      <c r="C142">
        <v>1229</v>
      </c>
      <c r="D142">
        <v>3708</v>
      </c>
      <c r="E142">
        <v>1853</v>
      </c>
    </row>
    <row r="143" spans="1:5">
      <c r="A143" t="s">
        <v>23</v>
      </c>
      <c r="C143">
        <v>1245</v>
      </c>
      <c r="D143">
        <v>3789</v>
      </c>
    </row>
    <row r="144" spans="1:5">
      <c r="A144" t="s">
        <v>22</v>
      </c>
      <c r="C144">
        <v>1312</v>
      </c>
      <c r="D144">
        <v>3899</v>
      </c>
    </row>
    <row r="145" spans="1:5">
      <c r="A145" t="s">
        <v>21</v>
      </c>
      <c r="C145">
        <v>1390</v>
      </c>
      <c r="D145">
        <v>3509</v>
      </c>
      <c r="E145">
        <v>1518</v>
      </c>
    </row>
    <row r="146" spans="1:5">
      <c r="A146" t="s">
        <v>20</v>
      </c>
      <c r="C146">
        <v>1271</v>
      </c>
      <c r="D146">
        <v>4198</v>
      </c>
    </row>
    <row r="147" spans="1:5">
      <c r="A147" t="s">
        <v>19</v>
      </c>
      <c r="C147">
        <v>1362</v>
      </c>
      <c r="D147">
        <v>4363</v>
      </c>
    </row>
    <row r="148" spans="1:5">
      <c r="A148" t="s">
        <v>18</v>
      </c>
      <c r="C148">
        <v>1484</v>
      </c>
      <c r="D148">
        <v>4645</v>
      </c>
      <c r="E148">
        <v>1817</v>
      </c>
    </row>
    <row r="149" spans="1:5">
      <c r="A149" t="s">
        <v>17</v>
      </c>
      <c r="C149">
        <v>1428</v>
      </c>
      <c r="D149">
        <v>4619</v>
      </c>
    </row>
    <row r="150" spans="1:5">
      <c r="A150" t="s">
        <v>16</v>
      </c>
      <c r="C150">
        <v>1478</v>
      </c>
      <c r="D150">
        <v>4885</v>
      </c>
    </row>
    <row r="151" spans="1:5">
      <c r="A151" t="s">
        <v>15</v>
      </c>
      <c r="B151">
        <v>2023</v>
      </c>
      <c r="C151">
        <v>1548</v>
      </c>
      <c r="D151">
        <v>4416</v>
      </c>
      <c r="E151">
        <v>1889</v>
      </c>
    </row>
    <row r="152" spans="1:5">
      <c r="A152" t="s">
        <v>14</v>
      </c>
      <c r="C152">
        <v>1586</v>
      </c>
      <c r="D152">
        <v>4611</v>
      </c>
    </row>
    <row r="153" spans="1:5">
      <c r="A153" t="s">
        <v>13</v>
      </c>
      <c r="C153">
        <v>1556</v>
      </c>
      <c r="D153">
        <v>4314</v>
      </c>
    </row>
    <row r="154" spans="1:5">
      <c r="A154" t="s">
        <v>12</v>
      </c>
      <c r="C154">
        <v>1557</v>
      </c>
      <c r="D154">
        <v>4859</v>
      </c>
      <c r="E154">
        <v>1991</v>
      </c>
    </row>
    <row r="155" spans="1:5">
      <c r="A155" t="s">
        <v>11</v>
      </c>
      <c r="C155">
        <v>1481</v>
      </c>
      <c r="D155">
        <v>5082</v>
      </c>
    </row>
    <row r="156" spans="1:5">
      <c r="A156" t="s">
        <v>10</v>
      </c>
      <c r="C156">
        <v>1513</v>
      </c>
      <c r="D156">
        <v>5183</v>
      </c>
    </row>
    <row r="157" spans="1:5">
      <c r="A157" t="s">
        <v>9</v>
      </c>
      <c r="D157">
        <v>5252</v>
      </c>
    </row>
    <row r="158" spans="1:5">
      <c r="A158" t="s">
        <v>8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79998168889431442"/>
  </sheetPr>
  <dimension ref="A1:M38"/>
  <sheetViews>
    <sheetView zoomScale="55" zoomScaleNormal="55" workbookViewId="0">
      <selection activeCell="J9" sqref="J9"/>
    </sheetView>
  </sheetViews>
  <sheetFormatPr defaultRowHeight="15"/>
  <cols>
    <col min="1" max="1" width="10.5703125" customWidth="1"/>
  </cols>
  <sheetData>
    <row r="1" spans="1:13">
      <c r="A1" t="s">
        <v>172</v>
      </c>
      <c r="B1" s="14" t="s">
        <v>171</v>
      </c>
      <c r="C1" s="14" t="s">
        <v>170</v>
      </c>
      <c r="D1" s="14" t="s">
        <v>5</v>
      </c>
      <c r="E1" s="14" t="s">
        <v>916</v>
      </c>
      <c r="F1" s="14" t="s">
        <v>885</v>
      </c>
      <c r="G1" s="14" t="s">
        <v>886</v>
      </c>
      <c r="H1" s="14" t="s">
        <v>917</v>
      </c>
      <c r="I1" s="14" t="s">
        <v>918</v>
      </c>
      <c r="J1" s="14" t="s">
        <v>884</v>
      </c>
      <c r="K1" s="14" t="s">
        <v>169</v>
      </c>
      <c r="M1" s="82" t="s">
        <v>919</v>
      </c>
    </row>
    <row r="2" spans="1:13">
      <c r="A2" s="13">
        <v>42094</v>
      </c>
      <c r="B2" s="12">
        <v>-3.9508633311187067</v>
      </c>
      <c r="C2" s="12">
        <v>-0.69952499915941502</v>
      </c>
      <c r="D2" s="12">
        <v>-0.60951519683596578</v>
      </c>
      <c r="E2" s="12">
        <v>-3.7768680045800713</v>
      </c>
      <c r="F2" s="12">
        <v>1.3115207810987835</v>
      </c>
      <c r="G2" s="12">
        <v>6.3400211549955019</v>
      </c>
      <c r="H2" s="12"/>
      <c r="I2" s="12">
        <v>-0.14143054819804668</v>
      </c>
      <c r="J2" s="9">
        <v>-5.259903527114087</v>
      </c>
      <c r="K2" s="12">
        <v>-1.5266601437979199</v>
      </c>
      <c r="M2" s="82" t="s">
        <v>920</v>
      </c>
    </row>
    <row r="3" spans="1:13">
      <c r="A3" s="13">
        <v>42185</v>
      </c>
      <c r="B3" s="12">
        <v>-4.8099778243211571</v>
      </c>
      <c r="C3" s="12">
        <v>-0.61688153371869381</v>
      </c>
      <c r="D3" s="12">
        <v>-1.9708205696094905</v>
      </c>
      <c r="E3" s="12">
        <v>-2.8558120764266772</v>
      </c>
      <c r="F3" s="12">
        <v>0.55124194225365797</v>
      </c>
      <c r="G3" s="12">
        <v>7.6981198487828539</v>
      </c>
      <c r="H3" s="12"/>
      <c r="I3" s="12">
        <v>-1.0852452121301988</v>
      </c>
      <c r="J3" s="9">
        <v>-7.3976799276493406</v>
      </c>
      <c r="K3" s="12">
        <v>-3.0893754251697048</v>
      </c>
    </row>
    <row r="4" spans="1:13">
      <c r="A4" s="13">
        <v>42277</v>
      </c>
      <c r="B4" s="12">
        <v>-5.0081348923209816</v>
      </c>
      <c r="C4" s="12">
        <v>-0.60510159652133144</v>
      </c>
      <c r="D4" s="12">
        <v>-2.7802891584757159</v>
      </c>
      <c r="E4" s="12">
        <v>1.3588301042376545</v>
      </c>
      <c r="F4" s="12">
        <v>-0.21437172935462029</v>
      </c>
      <c r="G4" s="12">
        <v>6.2177149117318047</v>
      </c>
      <c r="H4" s="12"/>
      <c r="I4" s="12">
        <v>-0.66900276661944913</v>
      </c>
      <c r="J4" s="9">
        <v>-8.3935256473180289</v>
      </c>
      <c r="K4" s="12">
        <v>-1.7003551273226392</v>
      </c>
    </row>
    <row r="5" spans="1:13">
      <c r="A5" s="13">
        <v>42369</v>
      </c>
      <c r="B5" s="12">
        <v>-5.5179317256784755</v>
      </c>
      <c r="C5" s="12">
        <v>-0.57024750121134427</v>
      </c>
      <c r="D5" s="12">
        <v>-3.3267352946434801</v>
      </c>
      <c r="E5" s="12">
        <v>2.099070556606172</v>
      </c>
      <c r="F5" s="12">
        <v>2.2938176582468608</v>
      </c>
      <c r="G5" s="12">
        <v>3.7730793254995985</v>
      </c>
      <c r="H5" s="12"/>
      <c r="I5" s="12">
        <v>-0.34869810132160595</v>
      </c>
      <c r="J5" s="9">
        <v>-9.4149145215332997</v>
      </c>
      <c r="K5" s="12">
        <v>-1.5976450825022748</v>
      </c>
    </row>
    <row r="6" spans="1:13">
      <c r="A6" s="13">
        <v>42460</v>
      </c>
      <c r="B6" s="12">
        <v>-1.4858751047171352</v>
      </c>
      <c r="C6" s="12">
        <v>0.2630599906873855</v>
      </c>
      <c r="D6" s="12">
        <v>-1.3487672299539422</v>
      </c>
      <c r="E6" s="12">
        <v>1.7996758049625596</v>
      </c>
      <c r="F6" s="12">
        <v>-1.2674381493857452</v>
      </c>
      <c r="G6" s="12">
        <v>2.1030404727456857</v>
      </c>
      <c r="H6" s="12"/>
      <c r="I6" s="12">
        <v>-0.27029001300817379</v>
      </c>
      <c r="J6" s="9">
        <v>-2.571582343983692</v>
      </c>
      <c r="K6" s="12">
        <v>-0.20659422866936561</v>
      </c>
    </row>
    <row r="7" spans="1:13">
      <c r="A7" s="13">
        <v>42551</v>
      </c>
      <c r="B7" s="12">
        <v>-1.3472283375864216</v>
      </c>
      <c r="C7" s="12">
        <v>0.23689382724443295</v>
      </c>
      <c r="D7" s="12">
        <v>-0.1954458318659637</v>
      </c>
      <c r="E7" s="12">
        <v>6.4699309859076543E-2</v>
      </c>
      <c r="F7" s="12">
        <v>0.66047212147808365</v>
      </c>
      <c r="G7" s="12">
        <v>1.1096605591976183</v>
      </c>
      <c r="H7" s="12"/>
      <c r="I7" s="12">
        <v>-0.20822376251397945</v>
      </c>
      <c r="J7" s="9">
        <v>-1.3057803422079524</v>
      </c>
      <c r="K7" s="12">
        <v>0.3208278858128466</v>
      </c>
    </row>
    <row r="8" spans="1:13">
      <c r="A8" s="13">
        <v>42643</v>
      </c>
      <c r="B8" s="12">
        <v>-1.5195855462823258</v>
      </c>
      <c r="C8" s="12">
        <v>0.24121914908653716</v>
      </c>
      <c r="D8" s="12">
        <v>0.29637306753733172</v>
      </c>
      <c r="E8" s="12">
        <v>-1.5737885351046605</v>
      </c>
      <c r="F8" s="12">
        <v>2.4166291624648428</v>
      </c>
      <c r="G8" s="12">
        <v>0.55249011413644</v>
      </c>
      <c r="H8" s="12"/>
      <c r="I8" s="12">
        <v>-0.35496728609697348</v>
      </c>
      <c r="J8" s="9">
        <v>-0.98199332965845687</v>
      </c>
      <c r="K8" s="12">
        <v>5.8370125741191714E-2</v>
      </c>
    </row>
    <row r="9" spans="1:13">
      <c r="A9" s="13">
        <v>42735</v>
      </c>
      <c r="B9" s="12">
        <v>-0.58898661944734254</v>
      </c>
      <c r="C9" s="12">
        <v>0.23938691575123491</v>
      </c>
      <c r="D9" s="12">
        <v>1.8863570452823242</v>
      </c>
      <c r="E9" s="12">
        <v>-1.4600231693342725</v>
      </c>
      <c r="F9" s="12">
        <v>1.5340909031681862</v>
      </c>
      <c r="G9" s="12">
        <v>-0.80141288008303313</v>
      </c>
      <c r="H9" s="12"/>
      <c r="I9" s="12">
        <v>-0.271541652779558</v>
      </c>
      <c r="J9" s="9">
        <v>1.5367573415862166</v>
      </c>
      <c r="K9" s="12">
        <v>0.53787054255753919</v>
      </c>
    </row>
    <row r="10" spans="1:13">
      <c r="A10" s="13">
        <v>42825</v>
      </c>
      <c r="B10" s="12">
        <v>0.77458637934197405</v>
      </c>
      <c r="C10" s="12">
        <v>0.46554516561010068</v>
      </c>
      <c r="D10" s="12">
        <v>1.3306441991489264</v>
      </c>
      <c r="E10" s="12">
        <v>-0.25062268791558551</v>
      </c>
      <c r="F10" s="12">
        <v>2.0745788828465499</v>
      </c>
      <c r="G10" s="12">
        <v>-2.6400125154388294</v>
      </c>
      <c r="H10" s="12"/>
      <c r="I10" s="12">
        <v>-0.44405499647833091</v>
      </c>
      <c r="J10" s="9">
        <v>2.5707757441010011</v>
      </c>
      <c r="K10" s="12">
        <v>1.3106644271148049</v>
      </c>
    </row>
    <row r="11" spans="1:13">
      <c r="A11" s="13">
        <v>42916</v>
      </c>
      <c r="B11" s="12">
        <v>1.7779076799417548</v>
      </c>
      <c r="C11" s="12">
        <v>0.45279039345578648</v>
      </c>
      <c r="D11" s="12">
        <v>1.531358608134219</v>
      </c>
      <c r="E11" s="12">
        <v>1.5367329748221206</v>
      </c>
      <c r="F11" s="12">
        <v>1.0113886310796545</v>
      </c>
      <c r="G11" s="12">
        <v>-3.9988647137174529</v>
      </c>
      <c r="H11" s="12"/>
      <c r="I11" s="12">
        <v>3.0801500207018773E-2</v>
      </c>
      <c r="J11" s="9">
        <v>3.7620566815317602</v>
      </c>
      <c r="K11" s="12">
        <v>2.3421150739231011</v>
      </c>
    </row>
    <row r="12" spans="1:13">
      <c r="A12" s="13">
        <v>43008</v>
      </c>
      <c r="B12" s="12">
        <v>2.0977941814570138</v>
      </c>
      <c r="C12" s="12">
        <v>0.42133286942582582</v>
      </c>
      <c r="D12" s="12">
        <v>0.86547473629425631</v>
      </c>
      <c r="E12" s="12">
        <v>0.98363801471217882</v>
      </c>
      <c r="F12" s="12">
        <v>1.3606200557773933</v>
      </c>
      <c r="G12" s="12">
        <v>-3.1999122662182597</v>
      </c>
      <c r="H12" s="12"/>
      <c r="I12" s="12">
        <v>0.10966484939990062</v>
      </c>
      <c r="J12" s="9">
        <v>3.3846017871770959</v>
      </c>
      <c r="K12" s="12">
        <v>2.6386124408483091</v>
      </c>
    </row>
    <row r="13" spans="1:13">
      <c r="A13" s="13">
        <v>43100</v>
      </c>
      <c r="B13" s="12">
        <v>2.0804825009542531</v>
      </c>
      <c r="C13" s="12">
        <v>0.39694191625855368</v>
      </c>
      <c r="D13" s="12">
        <v>4.7149745064121722E-2</v>
      </c>
      <c r="E13" s="12">
        <v>-0.27317383546524304</v>
      </c>
      <c r="F13" s="12">
        <v>1.5594778179957411</v>
      </c>
      <c r="G13" s="12">
        <v>-2.3000235014090595</v>
      </c>
      <c r="H13" s="12"/>
      <c r="I13" s="12">
        <v>-0.46987059926536912</v>
      </c>
      <c r="J13" s="9">
        <v>2.5245741622769282</v>
      </c>
      <c r="K13" s="12">
        <v>1.0409840441329976</v>
      </c>
    </row>
    <row r="14" spans="1:13">
      <c r="A14" s="13">
        <v>43190</v>
      </c>
      <c r="B14" s="12">
        <v>2.1096739607399426</v>
      </c>
      <c r="C14" s="12">
        <v>0.24773630448372103</v>
      </c>
      <c r="D14" s="12">
        <v>0.77880321007237918</v>
      </c>
      <c r="E14" s="12">
        <v>-0.61613727451338873</v>
      </c>
      <c r="F14" s="12">
        <v>2.1776590672864753</v>
      </c>
      <c r="G14" s="12">
        <v>-1.9238717323771466</v>
      </c>
      <c r="H14" s="12"/>
      <c r="I14" s="12">
        <v>-0.21109951232396895</v>
      </c>
      <c r="J14" s="9">
        <v>3.1362134752960431</v>
      </c>
      <c r="K14" s="12">
        <v>2.5627640233680138</v>
      </c>
    </row>
    <row r="15" spans="1:13">
      <c r="A15" s="13">
        <v>43281</v>
      </c>
      <c r="B15" s="12">
        <v>2.1819456801440213</v>
      </c>
      <c r="C15" s="12">
        <v>0.22449621618810603</v>
      </c>
      <c r="D15" s="12">
        <v>-0.29998470993556359</v>
      </c>
      <c r="E15" s="12">
        <v>-0.89864128643717522</v>
      </c>
      <c r="F15" s="12">
        <v>2.4379501372006289</v>
      </c>
      <c r="G15" s="12">
        <v>-0.57765108258927222</v>
      </c>
      <c r="H15" s="12"/>
      <c r="I15" s="12">
        <v>-0.33949873868820513</v>
      </c>
      <c r="J15" s="9">
        <v>2.1064571863965638</v>
      </c>
      <c r="K15" s="12">
        <v>2.72861621588254</v>
      </c>
    </row>
    <row r="16" spans="1:13">
      <c r="A16" s="13">
        <v>43373</v>
      </c>
      <c r="B16" s="12">
        <v>1.8228728244293542</v>
      </c>
      <c r="C16" s="12">
        <v>0.21234956031280064</v>
      </c>
      <c r="D16" s="12">
        <v>1.5182376267131759</v>
      </c>
      <c r="E16" s="12">
        <v>-2.1454095839160989</v>
      </c>
      <c r="F16" s="12">
        <v>1.4839777412557298</v>
      </c>
      <c r="G16" s="12">
        <v>1.8210209387287978E-2</v>
      </c>
      <c r="H16" s="12"/>
      <c r="I16" s="12">
        <v>-0.276949397762281</v>
      </c>
      <c r="J16" s="9">
        <v>3.5534600114553303</v>
      </c>
      <c r="K16" s="12">
        <v>2.6332889804199677</v>
      </c>
    </row>
    <row r="17" spans="1:11">
      <c r="A17" s="13">
        <v>43465</v>
      </c>
      <c r="B17" s="12">
        <v>1.9213893959773161</v>
      </c>
      <c r="C17" s="12">
        <v>0.20153006566793066</v>
      </c>
      <c r="D17" s="12">
        <v>-1.3567552322535661</v>
      </c>
      <c r="E17" s="12">
        <v>1.5559520988978441</v>
      </c>
      <c r="F17" s="12">
        <v>0.87290808472375714</v>
      </c>
      <c r="G17" s="12">
        <v>0.12278459861968161</v>
      </c>
      <c r="H17" s="12"/>
      <c r="I17" s="12">
        <v>-7.9299983578182243E-2</v>
      </c>
      <c r="J17" s="9">
        <v>0.76616422939168083</v>
      </c>
      <c r="K17" s="12">
        <v>3.2385090280547812</v>
      </c>
    </row>
    <row r="18" spans="1:11">
      <c r="A18" s="13">
        <v>43555</v>
      </c>
      <c r="B18" s="12">
        <v>1.950761986702251</v>
      </c>
      <c r="C18" s="12">
        <v>0.41368231420549373</v>
      </c>
      <c r="D18" s="12">
        <v>-9.7520746889048104E-2</v>
      </c>
      <c r="E18" s="12">
        <v>-2.9460982930288866</v>
      </c>
      <c r="F18" s="12">
        <v>1.0546816718712175</v>
      </c>
      <c r="G18" s="12">
        <v>0.36856595443475987</v>
      </c>
      <c r="H18" s="12"/>
      <c r="I18" s="12">
        <v>0.64332693868647328</v>
      </c>
      <c r="J18" s="9">
        <v>2.2669235540186965</v>
      </c>
      <c r="K18" s="12">
        <v>1.3873998259822606</v>
      </c>
    </row>
    <row r="19" spans="1:11">
      <c r="A19" s="13">
        <v>43646</v>
      </c>
      <c r="B19" s="12">
        <v>1.7907588355667747</v>
      </c>
      <c r="C19" s="12">
        <v>0.40415877377198661</v>
      </c>
      <c r="D19" s="12">
        <v>0.67508892409502486</v>
      </c>
      <c r="E19" s="12">
        <v>-0.58818680040650551</v>
      </c>
      <c r="F19" s="12">
        <v>-0.75048929611888648</v>
      </c>
      <c r="G19" s="12">
        <v>4.6965485964017187E-2</v>
      </c>
      <c r="H19" s="12"/>
      <c r="I19" s="12">
        <v>-0.22193731937111605</v>
      </c>
      <c r="J19" s="9">
        <v>2.8700065334337861</v>
      </c>
      <c r="K19" s="12">
        <v>1.3563586035012953</v>
      </c>
    </row>
    <row r="20" spans="1:11">
      <c r="A20" s="13">
        <v>43738</v>
      </c>
      <c r="B20" s="12">
        <v>1.8194078157187941</v>
      </c>
      <c r="C20" s="12">
        <v>0.40748720500809232</v>
      </c>
      <c r="D20" s="12">
        <v>-0.34433420644595381</v>
      </c>
      <c r="E20" s="12">
        <v>1.5099581227643069</v>
      </c>
      <c r="F20" s="12">
        <v>0.64115329968800916</v>
      </c>
      <c r="G20" s="12">
        <v>-0.961429220967433</v>
      </c>
      <c r="H20" s="12"/>
      <c r="I20" s="12">
        <v>-0.30588063339827842</v>
      </c>
      <c r="J20" s="9">
        <v>1.8825608142809325</v>
      </c>
      <c r="K20" s="12">
        <v>2.7663623823675376</v>
      </c>
    </row>
    <row r="21" spans="1:11">
      <c r="A21" s="13">
        <v>43830</v>
      </c>
      <c r="B21" s="12">
        <v>1.6653437237128947</v>
      </c>
      <c r="C21" s="12">
        <v>0.38448393689113453</v>
      </c>
      <c r="D21" s="12">
        <v>0.49381184547076101</v>
      </c>
      <c r="E21" s="12">
        <v>2.6721774864461763</v>
      </c>
      <c r="F21" s="12">
        <v>4.2092657308430974E-2</v>
      </c>
      <c r="G21" s="12">
        <v>-1.7221264359209094</v>
      </c>
      <c r="H21" s="12"/>
      <c r="I21" s="12">
        <v>-0.46739181082318648</v>
      </c>
      <c r="J21" s="9">
        <v>2.5436395060747903</v>
      </c>
      <c r="K21" s="12">
        <v>3.0683914030853021</v>
      </c>
    </row>
    <row r="22" spans="1:11">
      <c r="A22" s="13">
        <v>43921</v>
      </c>
      <c r="B22" s="12">
        <v>2.747298626103047</v>
      </c>
      <c r="C22" s="12">
        <v>0.28924337640880454</v>
      </c>
      <c r="D22" s="12">
        <v>-0.29403557436114058</v>
      </c>
      <c r="E22" s="12">
        <v>-0.11501275085604656</v>
      </c>
      <c r="F22" s="12">
        <v>-0.76298637398251656</v>
      </c>
      <c r="G22" s="12">
        <v>-0.29266637494618614</v>
      </c>
      <c r="H22" s="12"/>
      <c r="I22" s="12">
        <v>-5.7490780674593456E-2</v>
      </c>
      <c r="J22" s="9">
        <v>2.742506428150711</v>
      </c>
      <c r="K22" s="12">
        <v>1.5143501476913679</v>
      </c>
    </row>
    <row r="23" spans="1:11">
      <c r="A23" s="13">
        <v>44012</v>
      </c>
      <c r="B23" s="12">
        <v>-9.6557461505706499</v>
      </c>
      <c r="C23" s="12">
        <v>0.35241329969763313</v>
      </c>
      <c r="D23" s="12">
        <v>-1.3935771001460184</v>
      </c>
      <c r="E23" s="12">
        <v>-0.26068497213769293</v>
      </c>
      <c r="F23" s="12">
        <v>4.8228295933573244E-2</v>
      </c>
      <c r="G23" s="12">
        <v>4.7295251776952876</v>
      </c>
      <c r="H23" s="12"/>
      <c r="I23" s="12">
        <v>-1.1371858284279659</v>
      </c>
      <c r="J23" s="9">
        <v>-10.696909951019036</v>
      </c>
      <c r="K23" s="12">
        <v>-7.3170272779558339</v>
      </c>
    </row>
    <row r="24" spans="1:11">
      <c r="A24" s="13">
        <v>44104</v>
      </c>
      <c r="B24" s="12">
        <v>-2.719148325689742</v>
      </c>
      <c r="C24" s="12">
        <v>0.34998938845511429</v>
      </c>
      <c r="D24" s="12">
        <v>-1.4377072453845983</v>
      </c>
      <c r="E24" s="12">
        <v>-1.4886254340059939</v>
      </c>
      <c r="F24" s="12">
        <v>-2.4350014225209109</v>
      </c>
      <c r="G24" s="12">
        <v>4.1656345691125081</v>
      </c>
      <c r="H24" s="12"/>
      <c r="I24" s="12">
        <v>0.23506631075197015</v>
      </c>
      <c r="J24" s="9">
        <v>-3.8068661826192258</v>
      </c>
      <c r="K24" s="12">
        <v>-3.3297921592816526</v>
      </c>
    </row>
    <row r="25" spans="1:11">
      <c r="A25" s="13">
        <v>44196</v>
      </c>
      <c r="B25" s="12">
        <v>-1.5614957144116004</v>
      </c>
      <c r="C25" s="12">
        <v>0.32781268640271771</v>
      </c>
      <c r="D25" s="12">
        <v>-1.370454374593293E-2</v>
      </c>
      <c r="E25" s="12">
        <v>1.0941707726752805</v>
      </c>
      <c r="F25" s="12">
        <v>-1.8213338638344874</v>
      </c>
      <c r="G25" s="12">
        <v>0.89381034310974561</v>
      </c>
      <c r="H25" s="12"/>
      <c r="I25" s="12">
        <v>-0.22214110693891964</v>
      </c>
      <c r="J25" s="9">
        <v>-1.2473875717548155</v>
      </c>
      <c r="K25" s="12">
        <v>-1.3028814267431965</v>
      </c>
    </row>
    <row r="26" spans="1:11">
      <c r="A26" s="13">
        <v>44286</v>
      </c>
      <c r="B26" s="12">
        <v>-1.3747381544189576</v>
      </c>
      <c r="C26" s="12">
        <v>0.48555873003759892</v>
      </c>
      <c r="D26" s="12">
        <v>0.82781019600160488</v>
      </c>
      <c r="E26" s="12">
        <v>1.6613526825661509</v>
      </c>
      <c r="F26" s="12">
        <v>-0.27751030195898768</v>
      </c>
      <c r="G26" s="12">
        <v>-0.40193472653112483</v>
      </c>
      <c r="H26" s="12"/>
      <c r="I26" s="12">
        <v>-0.37158177508707313</v>
      </c>
      <c r="J26" s="9">
        <v>-6.1369228379753782E-2</v>
      </c>
      <c r="K26" s="12">
        <v>0.54895665060921139</v>
      </c>
    </row>
    <row r="27" spans="1:11">
      <c r="A27" s="13">
        <v>44377</v>
      </c>
      <c r="B27" s="12">
        <v>12.146440459582886</v>
      </c>
      <c r="C27" s="12">
        <v>0.78427764181548432</v>
      </c>
      <c r="D27" s="12">
        <v>2.4810517766886133</v>
      </c>
      <c r="E27" s="12">
        <v>1.4760472530265321</v>
      </c>
      <c r="F27" s="12">
        <v>-0.49382963396186824</v>
      </c>
      <c r="G27" s="12">
        <v>-6.2783023711681674</v>
      </c>
      <c r="H27" s="12"/>
      <c r="I27" s="12">
        <v>1.1166092352832813</v>
      </c>
      <c r="J27" s="9">
        <v>15.411769878086982</v>
      </c>
      <c r="K27" s="12">
        <v>11.23229436126676</v>
      </c>
    </row>
    <row r="28" spans="1:11">
      <c r="A28" s="13">
        <v>44469</v>
      </c>
      <c r="B28" s="12">
        <v>4.596999330181152</v>
      </c>
      <c r="C28" s="12">
        <v>0.44771249896865334</v>
      </c>
      <c r="D28" s="12">
        <v>2.0233335653187687</v>
      </c>
      <c r="E28" s="12">
        <v>-0.11957162751359895</v>
      </c>
      <c r="F28" s="12">
        <v>2.5173611503876288</v>
      </c>
      <c r="G28" s="12">
        <v>-3.8211459597574584</v>
      </c>
      <c r="H28" s="12"/>
      <c r="I28" s="12">
        <v>-0.68046224741542893</v>
      </c>
      <c r="J28" s="9">
        <v>7.0680453944685739</v>
      </c>
      <c r="K28" s="12">
        <v>4.9642267101697168</v>
      </c>
    </row>
    <row r="29" spans="1:11">
      <c r="A29" s="13">
        <v>44561</v>
      </c>
      <c r="B29" s="12">
        <v>3.5488445267890554</v>
      </c>
      <c r="C29" s="12">
        <v>0.38185000581696227</v>
      </c>
      <c r="D29" s="12">
        <v>1.5751659876318589</v>
      </c>
      <c r="E29" s="12">
        <v>2.1989006153154262</v>
      </c>
      <c r="F29" s="12">
        <v>1.8900881015201831</v>
      </c>
      <c r="G29" s="12">
        <v>-3.4935804168562821</v>
      </c>
      <c r="H29" s="12"/>
      <c r="I29" s="12">
        <v>-0.30620084487014676</v>
      </c>
      <c r="J29" s="9">
        <v>5.505860520237877</v>
      </c>
      <c r="K29" s="12">
        <v>5.7950679753470569</v>
      </c>
    </row>
    <row r="30" spans="1:11">
      <c r="A30" s="102" t="s">
        <v>864</v>
      </c>
      <c r="B30" s="103">
        <v>2.938359674004531</v>
      </c>
      <c r="C30" s="103">
        <v>0.36218083176499322</v>
      </c>
      <c r="D30" s="103">
        <v>1.0332214283962475</v>
      </c>
      <c r="E30" s="103">
        <v>-2.3991126578210857</v>
      </c>
      <c r="F30" s="103">
        <v>1.1153828207873835</v>
      </c>
      <c r="G30" s="103">
        <v>-0.28940931278999299</v>
      </c>
      <c r="H30" s="103"/>
      <c r="I30" s="103">
        <v>0.25761232845563065</v>
      </c>
      <c r="J30" s="104">
        <v>4.3337619341657714</v>
      </c>
      <c r="K30" s="103">
        <v>3.018235112797707</v>
      </c>
    </row>
    <row r="31" spans="1:11">
      <c r="A31" s="102" t="s">
        <v>785</v>
      </c>
      <c r="B31" s="103">
        <v>-2.1727253882683981</v>
      </c>
      <c r="C31" s="103">
        <v>0.40941166547866448</v>
      </c>
      <c r="D31" s="103">
        <v>0.4672001679248674</v>
      </c>
      <c r="E31" s="103">
        <v>-4.5882236386652977</v>
      </c>
      <c r="F31" s="103">
        <v>-4.7796289430638375</v>
      </c>
      <c r="G31" s="103">
        <v>6.023763421654337</v>
      </c>
      <c r="H31" s="103"/>
      <c r="I31" s="103">
        <v>0.1814015828351252</v>
      </c>
      <c r="J31" s="104">
        <v>-1.2961135548648661</v>
      </c>
      <c r="K31" s="103">
        <v>-4.45880113210454</v>
      </c>
    </row>
    <row r="32" spans="1:11">
      <c r="A32" s="105" t="s">
        <v>778</v>
      </c>
      <c r="B32" s="103">
        <v>-1.891303153395683</v>
      </c>
      <c r="C32" s="103">
        <v>0.40462005553737779</v>
      </c>
      <c r="D32" s="103">
        <v>0.34521041088969917</v>
      </c>
      <c r="E32" s="103">
        <v>0.96930007602362389</v>
      </c>
      <c r="F32" s="103">
        <v>-8.1206639514052643</v>
      </c>
      <c r="G32" s="103">
        <v>4.2033765569902579</v>
      </c>
      <c r="H32" s="103"/>
      <c r="I32" s="103">
        <v>0.55160102516383658</v>
      </c>
      <c r="J32" s="104">
        <v>-1.141472686968606</v>
      </c>
      <c r="K32" s="103">
        <v>-3.5378589801961513</v>
      </c>
    </row>
    <row r="33" spans="1:11">
      <c r="A33" s="105" t="s">
        <v>779</v>
      </c>
      <c r="B33" s="103">
        <v>-1.1271629928980738</v>
      </c>
      <c r="C33" s="103">
        <v>0.72895473481089335</v>
      </c>
      <c r="D33" s="103">
        <v>0.79116657209939645</v>
      </c>
      <c r="E33" s="103">
        <v>-1.4550220003805423</v>
      </c>
      <c r="F33" s="103">
        <v>-4.1219935904700895</v>
      </c>
      <c r="G33" s="103">
        <v>2.2293887514400099</v>
      </c>
      <c r="H33" s="103"/>
      <c r="I33" s="103">
        <v>0.28972561059645763</v>
      </c>
      <c r="J33" s="104">
        <v>0.39295831401221604</v>
      </c>
      <c r="K33" s="103">
        <v>-2.6649429148019488</v>
      </c>
    </row>
    <row r="34" spans="1:11">
      <c r="A34" s="105" t="s">
        <v>780</v>
      </c>
      <c r="B34" s="103">
        <v>-5.0782280414180356E-2</v>
      </c>
      <c r="C34" s="103">
        <v>2.5944536852629789</v>
      </c>
      <c r="D34" s="103">
        <v>8.8217935847712634E-2</v>
      </c>
      <c r="E34" s="103">
        <v>1.7513376194121519</v>
      </c>
      <c r="F34" s="103"/>
      <c r="G34" s="103"/>
      <c r="H34" s="103">
        <v>-6.61667071601698</v>
      </c>
      <c r="I34" s="103">
        <v>0.42912112269165936</v>
      </c>
      <c r="J34" s="104">
        <v>2.6318893406965111</v>
      </c>
      <c r="K34" s="103">
        <v>-1.8043226332166595</v>
      </c>
    </row>
    <row r="35" spans="1:11">
      <c r="A35" s="105" t="s">
        <v>781</v>
      </c>
      <c r="B35" s="103">
        <v>4.3415095642975405</v>
      </c>
      <c r="C35" s="103">
        <v>0.37315348311742053</v>
      </c>
      <c r="D35" s="103">
        <v>2.4101362618844782</v>
      </c>
      <c r="E35" s="103">
        <v>1.6839911047717546</v>
      </c>
      <c r="F35" s="103"/>
      <c r="G35" s="103"/>
      <c r="H35" s="103">
        <v>-4.4701611082196706</v>
      </c>
      <c r="I35" s="103">
        <v>0.51208682881941758</v>
      </c>
      <c r="J35" s="104">
        <v>7.1247993092994388</v>
      </c>
      <c r="K35" s="103">
        <v>4.8507161346709404</v>
      </c>
    </row>
    <row r="36" spans="1:11">
      <c r="A36" s="105" t="s">
        <v>782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3">
        <v>5.5</v>
      </c>
    </row>
    <row r="37" spans="1:11">
      <c r="A37" s="105" t="s">
        <v>1116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3">
        <v>4.8</v>
      </c>
    </row>
    <row r="38" spans="1:11">
      <c r="A38" s="105" t="s">
        <v>784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0.79998168889431442"/>
  </sheetPr>
  <dimension ref="A1:F146"/>
  <sheetViews>
    <sheetView zoomScale="70" zoomScaleNormal="70" workbookViewId="0">
      <selection activeCell="G27" sqref="G27"/>
    </sheetView>
  </sheetViews>
  <sheetFormatPr defaultRowHeight="15"/>
  <cols>
    <col min="1" max="2" width="10.42578125" customWidth="1"/>
    <col min="3" max="3" width="16.7109375" customWidth="1"/>
    <col min="4" max="4" width="18.7109375" customWidth="1"/>
  </cols>
  <sheetData>
    <row r="1" spans="1:6">
      <c r="C1" t="s">
        <v>921</v>
      </c>
      <c r="D1" t="s">
        <v>922</v>
      </c>
      <c r="F1" s="81" t="s">
        <v>923</v>
      </c>
    </row>
    <row r="2" spans="1:6">
      <c r="A2" s="13">
        <v>40939</v>
      </c>
      <c r="B2" s="13"/>
      <c r="C2">
        <v>10.5</v>
      </c>
      <c r="D2">
        <v>6.6</v>
      </c>
      <c r="F2" s="81" t="s">
        <v>924</v>
      </c>
    </row>
    <row r="3" spans="1:6">
      <c r="A3" s="13">
        <v>40968</v>
      </c>
      <c r="B3" s="13"/>
      <c r="C3">
        <v>12.1</v>
      </c>
      <c r="D3">
        <v>6.5</v>
      </c>
    </row>
    <row r="4" spans="1:6">
      <c r="A4" s="13">
        <v>40999</v>
      </c>
      <c r="B4" s="13"/>
      <c r="C4">
        <v>9</v>
      </c>
      <c r="D4">
        <v>6.5</v>
      </c>
    </row>
    <row r="5" spans="1:6">
      <c r="A5" s="13">
        <v>41029</v>
      </c>
      <c r="B5" s="13"/>
      <c r="C5">
        <v>11.1</v>
      </c>
      <c r="D5">
        <v>5.8</v>
      </c>
    </row>
    <row r="6" spans="1:6">
      <c r="A6" s="13">
        <v>41060</v>
      </c>
      <c r="B6" s="13"/>
      <c r="C6">
        <v>12.4</v>
      </c>
      <c r="D6">
        <v>5.4</v>
      </c>
    </row>
    <row r="7" spans="1:6">
      <c r="A7" s="13">
        <v>41090</v>
      </c>
      <c r="B7" s="13"/>
      <c r="C7">
        <v>10.199999999999999</v>
      </c>
      <c r="D7">
        <v>5.4</v>
      </c>
    </row>
    <row r="8" spans="1:6">
      <c r="A8" s="13">
        <v>41121</v>
      </c>
      <c r="B8" s="13"/>
      <c r="C8">
        <v>8.1</v>
      </c>
      <c r="D8">
        <v>5.4</v>
      </c>
    </row>
    <row r="9" spans="1:6">
      <c r="A9" s="13">
        <v>41152</v>
      </c>
      <c r="B9" s="13"/>
      <c r="C9">
        <v>6</v>
      </c>
      <c r="D9">
        <v>5.2</v>
      </c>
    </row>
    <row r="10" spans="1:6">
      <c r="A10" s="13">
        <v>41182</v>
      </c>
      <c r="B10" s="13"/>
      <c r="C10">
        <v>4.7</v>
      </c>
      <c r="D10">
        <v>5.2</v>
      </c>
    </row>
    <row r="11" spans="1:6">
      <c r="A11" s="13">
        <v>41213</v>
      </c>
      <c r="B11" s="13"/>
      <c r="C11">
        <v>7.1</v>
      </c>
      <c r="D11">
        <v>5.3</v>
      </c>
    </row>
    <row r="12" spans="1:6">
      <c r="A12" s="13">
        <v>41243</v>
      </c>
      <c r="B12" s="13"/>
      <c r="C12">
        <v>6.7</v>
      </c>
      <c r="D12">
        <v>5.4</v>
      </c>
    </row>
    <row r="13" spans="1:6">
      <c r="A13" s="13">
        <v>41274</v>
      </c>
      <c r="B13" s="13"/>
      <c r="C13">
        <v>5</v>
      </c>
      <c r="D13">
        <v>5.3</v>
      </c>
    </row>
    <row r="14" spans="1:6">
      <c r="A14" s="13">
        <v>41305</v>
      </c>
      <c r="B14" s="13"/>
      <c r="C14">
        <v>5.4</v>
      </c>
      <c r="D14">
        <v>6</v>
      </c>
    </row>
    <row r="15" spans="1:6">
      <c r="A15" s="13">
        <v>41333</v>
      </c>
      <c r="B15" s="13"/>
      <c r="C15">
        <v>3.3</v>
      </c>
      <c r="D15">
        <v>5.8</v>
      </c>
    </row>
    <row r="16" spans="1:6">
      <c r="A16" s="13">
        <v>41364</v>
      </c>
      <c r="B16" s="13"/>
      <c r="C16">
        <v>5.0999999999999996</v>
      </c>
      <c r="D16">
        <v>5.7</v>
      </c>
    </row>
    <row r="17" spans="1:4">
      <c r="A17" s="13">
        <v>41394</v>
      </c>
      <c r="B17" s="13"/>
      <c r="C17">
        <v>8.5</v>
      </c>
      <c r="D17">
        <v>5.6</v>
      </c>
    </row>
    <row r="18" spans="1:4">
      <c r="A18" s="13">
        <v>41425</v>
      </c>
      <c r="B18" s="13"/>
      <c r="C18">
        <v>4.7</v>
      </c>
      <c r="D18">
        <v>5.2</v>
      </c>
    </row>
    <row r="19" spans="1:4">
      <c r="A19" s="13">
        <v>41455</v>
      </c>
      <c r="B19" s="13"/>
      <c r="C19">
        <v>5.3</v>
      </c>
      <c r="D19">
        <v>5.4</v>
      </c>
    </row>
    <row r="20" spans="1:4">
      <c r="A20" s="13">
        <v>41486</v>
      </c>
      <c r="B20" s="13"/>
      <c r="C20">
        <v>6.4</v>
      </c>
      <c r="D20">
        <v>5.3</v>
      </c>
    </row>
    <row r="21" spans="1:4">
      <c r="A21" s="13">
        <v>41517</v>
      </c>
      <c r="B21" s="13"/>
      <c r="C21">
        <v>6.8</v>
      </c>
      <c r="D21">
        <v>5.2</v>
      </c>
    </row>
    <row r="22" spans="1:4">
      <c r="A22" s="13">
        <v>41547</v>
      </c>
      <c r="B22" s="13"/>
      <c r="C22">
        <v>6.3</v>
      </c>
      <c r="D22">
        <v>5.3</v>
      </c>
    </row>
    <row r="23" spans="1:4">
      <c r="A23" s="13">
        <v>41578</v>
      </c>
      <c r="B23" s="13"/>
      <c r="C23">
        <v>5.4</v>
      </c>
      <c r="D23">
        <v>5.5</v>
      </c>
    </row>
    <row r="24" spans="1:4">
      <c r="A24" s="13">
        <v>41608</v>
      </c>
      <c r="B24" s="13"/>
      <c r="C24">
        <v>4.0999999999999996</v>
      </c>
      <c r="D24">
        <v>5.4</v>
      </c>
    </row>
    <row r="25" spans="1:4">
      <c r="A25" s="13">
        <v>41639</v>
      </c>
      <c r="B25" s="13"/>
      <c r="C25">
        <v>2.7</v>
      </c>
      <c r="D25">
        <v>5.6</v>
      </c>
    </row>
    <row r="26" spans="1:4">
      <c r="A26" s="13">
        <v>41670</v>
      </c>
      <c r="B26" s="13"/>
      <c r="C26">
        <v>5.2</v>
      </c>
      <c r="D26">
        <v>5.6</v>
      </c>
    </row>
    <row r="27" spans="1:4">
      <c r="A27" s="13">
        <v>41698</v>
      </c>
      <c r="B27" s="13"/>
      <c r="C27">
        <v>4.5999999999999996</v>
      </c>
      <c r="D27">
        <v>5.6</v>
      </c>
    </row>
    <row r="28" spans="1:4">
      <c r="A28" s="13">
        <v>41729</v>
      </c>
      <c r="B28" s="13"/>
      <c r="C28">
        <v>3.8</v>
      </c>
      <c r="D28">
        <v>5.4</v>
      </c>
    </row>
    <row r="29" spans="1:4">
      <c r="A29" s="13">
        <v>41759</v>
      </c>
      <c r="B29" s="13"/>
      <c r="C29">
        <v>3.2</v>
      </c>
      <c r="D29">
        <v>5.3</v>
      </c>
    </row>
    <row r="30" spans="1:4">
      <c r="A30" s="13">
        <v>41790</v>
      </c>
      <c r="B30" s="13"/>
      <c r="C30">
        <v>2.1</v>
      </c>
      <c r="D30">
        <v>4.9000000000000004</v>
      </c>
    </row>
    <row r="31" spans="1:4">
      <c r="A31" s="13">
        <v>41820</v>
      </c>
      <c r="B31" s="13"/>
      <c r="C31">
        <v>2.1</v>
      </c>
      <c r="D31">
        <v>4.9000000000000004</v>
      </c>
    </row>
    <row r="32" spans="1:4">
      <c r="A32" s="13">
        <v>41851</v>
      </c>
      <c r="B32" s="13"/>
      <c r="C32">
        <v>1.4</v>
      </c>
      <c r="D32">
        <v>4.9000000000000004</v>
      </c>
    </row>
    <row r="33" spans="1:4">
      <c r="A33" s="13">
        <v>41882</v>
      </c>
      <c r="B33" s="13"/>
      <c r="C33">
        <v>-1.2</v>
      </c>
      <c r="D33">
        <v>4.8</v>
      </c>
    </row>
    <row r="34" spans="1:4">
      <c r="A34" s="13">
        <v>41912</v>
      </c>
      <c r="B34" s="13"/>
      <c r="C34">
        <v>1.5</v>
      </c>
      <c r="D34">
        <v>4.9000000000000004</v>
      </c>
    </row>
    <row r="35" spans="1:4">
      <c r="A35" s="13">
        <v>41943</v>
      </c>
      <c r="B35" s="13"/>
      <c r="C35">
        <v>0.6</v>
      </c>
      <c r="D35">
        <v>5.0999999999999996</v>
      </c>
    </row>
    <row r="36" spans="1:4">
      <c r="A36" s="13">
        <v>41973</v>
      </c>
      <c r="B36" s="13"/>
      <c r="C36">
        <v>-1.2</v>
      </c>
      <c r="D36">
        <v>5.2</v>
      </c>
    </row>
    <row r="37" spans="1:4">
      <c r="A37" s="13">
        <v>42004</v>
      </c>
      <c r="B37" s="13"/>
      <c r="C37">
        <v>-4</v>
      </c>
      <c r="D37">
        <v>5.3</v>
      </c>
    </row>
    <row r="38" spans="1:4">
      <c r="A38" s="13">
        <v>42035</v>
      </c>
      <c r="B38" s="13"/>
      <c r="C38">
        <v>-8.4</v>
      </c>
      <c r="D38">
        <v>5.5</v>
      </c>
    </row>
    <row r="39" spans="1:4">
      <c r="A39" s="13">
        <v>42063</v>
      </c>
      <c r="B39" s="13"/>
      <c r="C39">
        <v>-7.4</v>
      </c>
      <c r="D39">
        <v>5.8</v>
      </c>
    </row>
    <row r="40" spans="1:4">
      <c r="A40" s="13">
        <v>42094</v>
      </c>
      <c r="B40" s="13"/>
      <c r="C40">
        <v>-10.6</v>
      </c>
      <c r="D40">
        <v>5.9</v>
      </c>
    </row>
    <row r="41" spans="1:4">
      <c r="A41" s="13">
        <v>42124</v>
      </c>
      <c r="B41" s="13"/>
      <c r="C41">
        <v>-9.6</v>
      </c>
      <c r="D41">
        <v>5.8</v>
      </c>
    </row>
    <row r="42" spans="1:4">
      <c r="A42" s="13">
        <v>42155</v>
      </c>
      <c r="B42" s="13"/>
      <c r="C42">
        <v>-7.4</v>
      </c>
      <c r="D42">
        <v>5.6</v>
      </c>
    </row>
    <row r="43" spans="1:4">
      <c r="A43" s="13">
        <v>42185</v>
      </c>
      <c r="B43" s="13"/>
      <c r="C43">
        <v>-8.6</v>
      </c>
      <c r="D43">
        <v>5.4</v>
      </c>
    </row>
    <row r="44" spans="1:4">
      <c r="A44" s="13">
        <v>42216</v>
      </c>
      <c r="B44" s="13"/>
      <c r="C44">
        <v>-9.1999999999999993</v>
      </c>
      <c r="D44">
        <v>5.3</v>
      </c>
    </row>
    <row r="45" spans="1:4">
      <c r="A45" s="13">
        <v>42247</v>
      </c>
      <c r="B45" s="13"/>
      <c r="C45">
        <v>-9</v>
      </c>
      <c r="D45">
        <v>5.3</v>
      </c>
    </row>
    <row r="46" spans="1:4">
      <c r="A46" s="13">
        <v>42277</v>
      </c>
      <c r="B46" s="13"/>
      <c r="C46">
        <v>-10.4</v>
      </c>
      <c r="D46">
        <v>5.2</v>
      </c>
    </row>
    <row r="47" spans="1:4">
      <c r="A47" s="13">
        <v>42308</v>
      </c>
      <c r="B47" s="13"/>
      <c r="C47">
        <v>-10.5</v>
      </c>
      <c r="D47">
        <v>5.5</v>
      </c>
    </row>
    <row r="48" spans="1:4">
      <c r="A48" s="13">
        <v>42338</v>
      </c>
      <c r="B48" s="13"/>
      <c r="C48">
        <v>-10.4</v>
      </c>
      <c r="D48">
        <v>5.8</v>
      </c>
    </row>
    <row r="49" spans="1:4">
      <c r="A49" s="13">
        <v>42369</v>
      </c>
      <c r="B49" s="13"/>
      <c r="C49">
        <v>-8.4</v>
      </c>
      <c r="D49">
        <v>5.8</v>
      </c>
    </row>
    <row r="50" spans="1:4">
      <c r="A50" s="13">
        <v>42400</v>
      </c>
      <c r="B50" s="13"/>
      <c r="C50">
        <v>-3.6</v>
      </c>
      <c r="D50">
        <v>5.8</v>
      </c>
    </row>
    <row r="51" spans="1:4">
      <c r="A51" s="13">
        <v>42429</v>
      </c>
      <c r="B51" s="13"/>
      <c r="C51">
        <v>0.6</v>
      </c>
      <c r="D51">
        <v>5.8</v>
      </c>
    </row>
    <row r="52" spans="1:4">
      <c r="A52" s="13">
        <v>42460</v>
      </c>
      <c r="B52" s="13"/>
      <c r="C52">
        <v>1.5</v>
      </c>
      <c r="D52">
        <v>6</v>
      </c>
    </row>
    <row r="53" spans="1:4">
      <c r="A53" s="13">
        <v>42490</v>
      </c>
      <c r="B53" s="13"/>
      <c r="C53">
        <v>-1.1000000000000001</v>
      </c>
      <c r="D53">
        <v>5.9</v>
      </c>
    </row>
    <row r="54" spans="1:4">
      <c r="A54" s="13">
        <v>42521</v>
      </c>
      <c r="B54" s="13"/>
      <c r="C54">
        <v>1</v>
      </c>
      <c r="D54">
        <v>5.6</v>
      </c>
    </row>
    <row r="55" spans="1:4">
      <c r="A55" s="13">
        <v>42551</v>
      </c>
      <c r="B55" s="13"/>
      <c r="C55">
        <v>1.1000000000000001</v>
      </c>
      <c r="D55">
        <v>5.4</v>
      </c>
    </row>
    <row r="56" spans="1:4">
      <c r="A56" s="13">
        <v>42582</v>
      </c>
      <c r="B56" s="13"/>
      <c r="C56">
        <v>-1.3</v>
      </c>
      <c r="D56">
        <v>5.3</v>
      </c>
    </row>
    <row r="57" spans="1:4">
      <c r="A57" s="13">
        <v>42613</v>
      </c>
      <c r="B57" s="13"/>
      <c r="C57">
        <v>2.7</v>
      </c>
      <c r="D57">
        <v>5.2</v>
      </c>
    </row>
    <row r="58" spans="1:4">
      <c r="A58" s="13">
        <v>42643</v>
      </c>
      <c r="B58" s="13"/>
      <c r="C58">
        <v>1.9</v>
      </c>
      <c r="D58">
        <v>5.2</v>
      </c>
    </row>
    <row r="59" spans="1:4">
      <c r="A59" s="13">
        <v>42674</v>
      </c>
      <c r="B59" s="13"/>
      <c r="C59">
        <v>0.4</v>
      </c>
      <c r="D59">
        <v>5.4</v>
      </c>
    </row>
    <row r="60" spans="1:4">
      <c r="A60" s="13">
        <v>42704</v>
      </c>
      <c r="B60" s="13"/>
      <c r="C60">
        <v>2.1</v>
      </c>
      <c r="D60">
        <v>5.4</v>
      </c>
    </row>
    <row r="61" spans="1:4">
      <c r="A61" s="13">
        <v>42735</v>
      </c>
      <c r="B61" s="13"/>
      <c r="C61">
        <v>2.8</v>
      </c>
      <c r="D61">
        <v>5.3</v>
      </c>
    </row>
    <row r="62" spans="1:4">
      <c r="A62" s="13">
        <v>42766</v>
      </c>
      <c r="B62" s="13"/>
      <c r="C62">
        <v>1</v>
      </c>
      <c r="D62">
        <v>5.6</v>
      </c>
    </row>
    <row r="63" spans="1:4">
      <c r="A63" s="13">
        <v>42794</v>
      </c>
      <c r="B63" s="13"/>
      <c r="C63">
        <v>0.8</v>
      </c>
      <c r="D63">
        <v>5.6</v>
      </c>
    </row>
    <row r="64" spans="1:4">
      <c r="A64" s="13">
        <v>42825</v>
      </c>
      <c r="B64" s="13"/>
      <c r="C64">
        <v>3.1</v>
      </c>
      <c r="D64">
        <v>5.4</v>
      </c>
    </row>
    <row r="65" spans="1:4">
      <c r="A65" s="13">
        <v>42855</v>
      </c>
      <c r="B65" s="13"/>
      <c r="C65">
        <v>3.8</v>
      </c>
      <c r="D65">
        <v>5.3</v>
      </c>
    </row>
    <row r="66" spans="1:4">
      <c r="A66" s="13">
        <v>42886</v>
      </c>
      <c r="B66" s="13"/>
      <c r="C66">
        <v>2.7</v>
      </c>
      <c r="D66">
        <v>5.2</v>
      </c>
    </row>
    <row r="67" spans="1:4">
      <c r="A67" s="13">
        <v>42916</v>
      </c>
      <c r="B67" s="13"/>
      <c r="C67">
        <v>3.8</v>
      </c>
      <c r="D67">
        <v>5.0999999999999996</v>
      </c>
    </row>
    <row r="68" spans="1:4">
      <c r="A68" s="13">
        <v>42947</v>
      </c>
      <c r="B68" s="13"/>
      <c r="C68">
        <v>3</v>
      </c>
      <c r="D68">
        <v>5.0999999999999996</v>
      </c>
    </row>
    <row r="69" spans="1:4">
      <c r="A69" s="13">
        <v>42978</v>
      </c>
      <c r="B69" s="13"/>
      <c r="C69">
        <v>2.2999999999999998</v>
      </c>
      <c r="D69">
        <v>4.9000000000000004</v>
      </c>
    </row>
    <row r="70" spans="1:4">
      <c r="A70" s="13">
        <v>43008</v>
      </c>
      <c r="B70" s="13"/>
      <c r="C70">
        <v>4.3</v>
      </c>
      <c r="D70">
        <v>5</v>
      </c>
    </row>
    <row r="71" spans="1:4">
      <c r="A71" s="13">
        <v>43039</v>
      </c>
      <c r="B71" s="13"/>
      <c r="C71">
        <v>5.4</v>
      </c>
      <c r="D71">
        <v>5.0999999999999996</v>
      </c>
    </row>
    <row r="72" spans="1:4">
      <c r="A72" s="13">
        <v>43069</v>
      </c>
      <c r="B72" s="13"/>
      <c r="C72">
        <v>5.8</v>
      </c>
      <c r="D72">
        <v>5.0999999999999996</v>
      </c>
    </row>
    <row r="73" spans="1:4">
      <c r="A73" s="13">
        <v>43100</v>
      </c>
      <c r="B73" s="13"/>
      <c r="C73">
        <v>6.2</v>
      </c>
      <c r="D73">
        <v>5.0999999999999996</v>
      </c>
    </row>
    <row r="74" spans="1:4">
      <c r="A74" s="13">
        <v>43131</v>
      </c>
      <c r="B74" s="13"/>
      <c r="C74">
        <v>11</v>
      </c>
      <c r="D74">
        <v>5.2</v>
      </c>
    </row>
    <row r="75" spans="1:4">
      <c r="A75" s="13">
        <v>43159</v>
      </c>
      <c r="B75" s="13"/>
      <c r="C75">
        <v>10.5</v>
      </c>
      <c r="D75">
        <v>5</v>
      </c>
    </row>
    <row r="76" spans="1:4">
      <c r="A76" s="13">
        <v>43190</v>
      </c>
      <c r="B76" s="13"/>
      <c r="C76">
        <v>8.6999999999999993</v>
      </c>
      <c r="D76">
        <v>5</v>
      </c>
    </row>
    <row r="77" spans="1:4">
      <c r="A77" s="13">
        <v>43220</v>
      </c>
      <c r="B77" s="13"/>
      <c r="C77">
        <v>7.6</v>
      </c>
      <c r="D77">
        <v>4.9000000000000004</v>
      </c>
    </row>
    <row r="78" spans="1:4">
      <c r="A78" s="13">
        <v>43251</v>
      </c>
      <c r="B78" s="13"/>
      <c r="C78">
        <v>7.6</v>
      </c>
      <c r="D78">
        <v>4.7</v>
      </c>
    </row>
    <row r="79" spans="1:4">
      <c r="A79" s="13">
        <v>43281</v>
      </c>
      <c r="B79" s="13"/>
      <c r="C79">
        <v>7.2</v>
      </c>
      <c r="D79">
        <v>4.7</v>
      </c>
    </row>
    <row r="80" spans="1:4">
      <c r="A80" s="13">
        <v>43312</v>
      </c>
      <c r="B80" s="13"/>
      <c r="C80">
        <v>7.5</v>
      </c>
      <c r="D80">
        <v>4.7</v>
      </c>
    </row>
    <row r="81" spans="1:4">
      <c r="A81" s="13">
        <v>43343</v>
      </c>
      <c r="B81" s="13"/>
      <c r="C81">
        <v>6.8</v>
      </c>
      <c r="D81">
        <v>4.5999999999999996</v>
      </c>
    </row>
    <row r="82" spans="1:4">
      <c r="A82" s="13">
        <v>43373</v>
      </c>
      <c r="B82" s="13"/>
      <c r="C82">
        <v>4.9000000000000004</v>
      </c>
      <c r="D82">
        <v>4.5</v>
      </c>
    </row>
    <row r="83" spans="1:4">
      <c r="A83" s="13">
        <v>43404</v>
      </c>
      <c r="B83" s="13"/>
      <c r="C83">
        <v>5.2</v>
      </c>
      <c r="D83">
        <v>4.7</v>
      </c>
    </row>
    <row r="84" spans="1:4">
      <c r="A84" s="13">
        <v>43434</v>
      </c>
      <c r="B84" s="13"/>
      <c r="C84">
        <v>4.2</v>
      </c>
      <c r="D84">
        <v>4.8</v>
      </c>
    </row>
    <row r="85" spans="1:4">
      <c r="A85" s="13">
        <v>43465</v>
      </c>
      <c r="B85" s="13"/>
      <c r="C85">
        <v>2.9</v>
      </c>
      <c r="D85">
        <v>4.8</v>
      </c>
    </row>
    <row r="86" spans="1:4">
      <c r="A86" s="13">
        <v>43496</v>
      </c>
      <c r="B86" s="13"/>
      <c r="C86">
        <v>1.1000000000000001</v>
      </c>
      <c r="D86">
        <v>4.9000000000000004</v>
      </c>
    </row>
    <row r="87" spans="1:4">
      <c r="A87" s="13">
        <v>43524</v>
      </c>
      <c r="B87" s="13"/>
      <c r="C87">
        <v>0</v>
      </c>
      <c r="D87">
        <v>4.9000000000000004</v>
      </c>
    </row>
    <row r="88" spans="1:4">
      <c r="A88" s="13">
        <v>43555</v>
      </c>
      <c r="B88" s="13"/>
      <c r="C88">
        <v>2.2999999999999998</v>
      </c>
      <c r="D88">
        <v>4.7</v>
      </c>
    </row>
    <row r="89" spans="1:4">
      <c r="A89" s="13">
        <v>43585</v>
      </c>
      <c r="B89" s="13"/>
      <c r="C89">
        <v>3.1</v>
      </c>
      <c r="D89">
        <v>4.7</v>
      </c>
    </row>
    <row r="90" spans="1:4">
      <c r="A90" s="13">
        <v>43616</v>
      </c>
      <c r="B90" s="13"/>
      <c r="C90">
        <v>1.6</v>
      </c>
      <c r="D90">
        <v>4.5</v>
      </c>
    </row>
    <row r="91" spans="1:4">
      <c r="A91" s="13">
        <v>43646</v>
      </c>
      <c r="B91">
        <v>2019</v>
      </c>
      <c r="C91">
        <v>2.9</v>
      </c>
      <c r="D91">
        <v>4.4000000000000004</v>
      </c>
    </row>
    <row r="92" spans="1:4">
      <c r="A92" s="13">
        <v>43677</v>
      </c>
      <c r="C92">
        <v>3</v>
      </c>
      <c r="D92">
        <v>4.5</v>
      </c>
    </row>
    <row r="93" spans="1:4">
      <c r="A93" s="13">
        <v>43708</v>
      </c>
      <c r="C93">
        <v>2.4</v>
      </c>
      <c r="D93">
        <v>4.3</v>
      </c>
    </row>
    <row r="94" spans="1:4">
      <c r="A94" s="13">
        <v>43738</v>
      </c>
      <c r="C94">
        <v>3.1</v>
      </c>
      <c r="D94">
        <v>4.5</v>
      </c>
    </row>
    <row r="95" spans="1:4">
      <c r="A95" s="13">
        <v>43769</v>
      </c>
      <c r="C95">
        <v>3.8</v>
      </c>
      <c r="D95">
        <v>4.5999999999999996</v>
      </c>
    </row>
    <row r="96" spans="1:4">
      <c r="A96" s="13">
        <v>43799</v>
      </c>
      <c r="C96">
        <v>2.7</v>
      </c>
      <c r="D96">
        <v>4.5999999999999996</v>
      </c>
    </row>
    <row r="97" spans="1:4">
      <c r="A97" s="13">
        <v>43830</v>
      </c>
      <c r="C97">
        <v>6.9</v>
      </c>
      <c r="D97">
        <v>4.5999999999999996</v>
      </c>
    </row>
    <row r="98" spans="1:4">
      <c r="A98" s="13">
        <v>43861</v>
      </c>
      <c r="C98">
        <v>6.5</v>
      </c>
      <c r="D98">
        <v>4.7</v>
      </c>
    </row>
    <row r="99" spans="1:4">
      <c r="A99" s="13">
        <v>43890</v>
      </c>
      <c r="C99">
        <v>5.7</v>
      </c>
      <c r="D99">
        <v>4.5999999999999996</v>
      </c>
    </row>
    <row r="100" spans="1:4">
      <c r="A100" s="13">
        <v>43921</v>
      </c>
      <c r="C100">
        <v>5.9</v>
      </c>
      <c r="D100">
        <v>4.7</v>
      </c>
    </row>
    <row r="101" spans="1:4">
      <c r="A101" s="13">
        <v>43951</v>
      </c>
      <c r="C101">
        <v>-2</v>
      </c>
      <c r="D101">
        <v>5.8</v>
      </c>
    </row>
    <row r="102" spans="1:4">
      <c r="A102" s="13">
        <v>43982</v>
      </c>
      <c r="C102">
        <v>1</v>
      </c>
      <c r="D102">
        <v>6.1</v>
      </c>
    </row>
    <row r="103" spans="1:4">
      <c r="A103" s="13">
        <v>44012</v>
      </c>
      <c r="B103">
        <v>2020</v>
      </c>
      <c r="C103">
        <v>0.6</v>
      </c>
      <c r="D103">
        <v>6.2</v>
      </c>
    </row>
    <row r="104" spans="1:4">
      <c r="A104" s="13">
        <v>44043</v>
      </c>
      <c r="C104">
        <v>2.2999999999999998</v>
      </c>
      <c r="D104">
        <v>6.3</v>
      </c>
    </row>
    <row r="105" spans="1:4">
      <c r="A105" s="13">
        <v>44074</v>
      </c>
      <c r="C105">
        <v>0.1</v>
      </c>
      <c r="D105">
        <v>6.4</v>
      </c>
    </row>
    <row r="106" spans="1:4">
      <c r="A106" s="13">
        <v>44104</v>
      </c>
      <c r="C106">
        <v>2.2000000000000002</v>
      </c>
      <c r="D106">
        <v>6.3</v>
      </c>
    </row>
    <row r="107" spans="1:4">
      <c r="A107" s="13">
        <v>44135</v>
      </c>
      <c r="C107">
        <v>0.5</v>
      </c>
      <c r="D107">
        <v>6.3</v>
      </c>
    </row>
    <row r="108" spans="1:4">
      <c r="A108" s="13">
        <v>44165</v>
      </c>
      <c r="C108">
        <v>0.2</v>
      </c>
      <c r="D108">
        <v>6.1</v>
      </c>
    </row>
    <row r="109" spans="1:4">
      <c r="A109" s="13">
        <v>44196</v>
      </c>
      <c r="C109">
        <v>4.5999999999999996</v>
      </c>
      <c r="D109">
        <v>5.9</v>
      </c>
    </row>
    <row r="110" spans="1:4">
      <c r="A110" s="13">
        <v>44227</v>
      </c>
      <c r="C110">
        <v>0.1</v>
      </c>
      <c r="D110">
        <v>5.8</v>
      </c>
    </row>
    <row r="111" spans="1:4">
      <c r="A111" s="13">
        <v>44255</v>
      </c>
      <c r="C111">
        <v>2</v>
      </c>
      <c r="D111">
        <v>5.7</v>
      </c>
    </row>
    <row r="112" spans="1:4">
      <c r="A112" s="13">
        <v>44286</v>
      </c>
      <c r="C112">
        <v>1.8</v>
      </c>
      <c r="D112">
        <v>5.4</v>
      </c>
    </row>
    <row r="113" spans="1:4">
      <c r="A113" s="13">
        <v>44316</v>
      </c>
      <c r="C113">
        <v>7.8</v>
      </c>
      <c r="D113">
        <v>5.2</v>
      </c>
    </row>
    <row r="114" spans="1:4">
      <c r="A114" s="13">
        <v>44347</v>
      </c>
      <c r="C114">
        <v>3.3</v>
      </c>
      <c r="D114">
        <v>4.9000000000000004</v>
      </c>
    </row>
    <row r="115" spans="1:4">
      <c r="A115" s="13">
        <v>44377</v>
      </c>
      <c r="B115">
        <v>2021</v>
      </c>
      <c r="C115">
        <v>4.9000000000000004</v>
      </c>
      <c r="D115">
        <v>4.8</v>
      </c>
    </row>
    <row r="116" spans="1:4">
      <c r="A116" s="13">
        <v>44408</v>
      </c>
      <c r="C116">
        <v>2.2000000000000002</v>
      </c>
      <c r="D116">
        <v>4.5</v>
      </c>
    </row>
    <row r="117" spans="1:4">
      <c r="A117" s="13">
        <v>44439</v>
      </c>
      <c r="C117">
        <v>1.5</v>
      </c>
      <c r="D117">
        <v>4.4000000000000004</v>
      </c>
    </row>
    <row r="118" spans="1:4">
      <c r="A118" s="13">
        <v>44469</v>
      </c>
      <c r="C118">
        <v>2</v>
      </c>
      <c r="D118">
        <v>4.3</v>
      </c>
    </row>
    <row r="119" spans="1:4">
      <c r="A119" s="13">
        <v>44500</v>
      </c>
      <c r="C119">
        <v>0.6</v>
      </c>
      <c r="D119">
        <v>4.3</v>
      </c>
    </row>
    <row r="120" spans="1:4">
      <c r="A120" s="13">
        <v>44530</v>
      </c>
      <c r="C120">
        <v>3.4</v>
      </c>
      <c r="D120">
        <v>4.3</v>
      </c>
    </row>
    <row r="121" spans="1:4">
      <c r="A121" s="13">
        <v>44561</v>
      </c>
      <c r="C121">
        <v>3.6</v>
      </c>
      <c r="D121">
        <v>4.3</v>
      </c>
    </row>
    <row r="122" spans="1:4">
      <c r="A122" s="13">
        <v>44592</v>
      </c>
      <c r="C122">
        <v>1.9</v>
      </c>
      <c r="D122">
        <v>4.4000000000000004</v>
      </c>
    </row>
    <row r="123" spans="1:4">
      <c r="A123" s="13">
        <v>44620</v>
      </c>
      <c r="C123">
        <v>2.6</v>
      </c>
      <c r="D123">
        <v>4.0999999999999996</v>
      </c>
    </row>
    <row r="124" spans="1:4">
      <c r="A124" s="13">
        <v>44651</v>
      </c>
      <c r="C124">
        <v>3.6</v>
      </c>
      <c r="D124">
        <v>4.0999999999999996</v>
      </c>
    </row>
    <row r="125" spans="1:4">
      <c r="A125" s="13">
        <v>44681</v>
      </c>
      <c r="C125">
        <v>-7.2</v>
      </c>
      <c r="D125">
        <v>4</v>
      </c>
    </row>
    <row r="126" spans="1:4">
      <c r="A126" s="13">
        <v>44712</v>
      </c>
      <c r="C126">
        <v>-6.1</v>
      </c>
      <c r="D126">
        <v>3.9</v>
      </c>
    </row>
    <row r="127" spans="1:4">
      <c r="A127" s="13">
        <v>44742</v>
      </c>
      <c r="B127">
        <v>2022</v>
      </c>
      <c r="C127">
        <v>-3.2</v>
      </c>
      <c r="D127">
        <v>3.9</v>
      </c>
    </row>
    <row r="128" spans="1:4">
      <c r="A128" s="13">
        <v>44773</v>
      </c>
      <c r="C128">
        <v>-3.2</v>
      </c>
      <c r="D128">
        <v>3.9</v>
      </c>
    </row>
    <row r="129" spans="1:4">
      <c r="A129" s="13">
        <v>44804</v>
      </c>
      <c r="C129">
        <v>-1.2</v>
      </c>
      <c r="D129">
        <v>3.8</v>
      </c>
    </row>
    <row r="130" spans="1:4">
      <c r="A130" s="13">
        <v>44834</v>
      </c>
      <c r="C130">
        <v>-1.4</v>
      </c>
      <c r="D130">
        <v>3.9</v>
      </c>
    </row>
    <row r="131" spans="1:4">
      <c r="A131" s="13">
        <v>44865</v>
      </c>
      <c r="C131">
        <v>0.4</v>
      </c>
      <c r="D131">
        <v>3.9</v>
      </c>
    </row>
    <row r="132" spans="1:4">
      <c r="A132" s="13">
        <v>44895</v>
      </c>
      <c r="C132">
        <v>0.3</v>
      </c>
      <c r="D132">
        <v>3.7</v>
      </c>
    </row>
    <row r="133" spans="1:4">
      <c r="A133" s="13">
        <v>44926</v>
      </c>
      <c r="C133">
        <v>0.6</v>
      </c>
      <c r="D133">
        <v>3.7</v>
      </c>
    </row>
    <row r="134" spans="1:4">
      <c r="A134" s="13">
        <v>44957</v>
      </c>
      <c r="C134">
        <v>0.6</v>
      </c>
      <c r="D134">
        <v>3.6</v>
      </c>
    </row>
    <row r="135" spans="1:4">
      <c r="A135" s="13">
        <v>44985</v>
      </c>
      <c r="C135">
        <v>2</v>
      </c>
      <c r="D135">
        <v>3.5</v>
      </c>
    </row>
    <row r="136" spans="1:4">
      <c r="A136" s="13">
        <v>45016</v>
      </c>
      <c r="C136">
        <v>2.7</v>
      </c>
      <c r="D136">
        <v>3.5</v>
      </c>
    </row>
    <row r="137" spans="1:4">
      <c r="A137" s="13">
        <v>45046</v>
      </c>
      <c r="C137">
        <v>10.4</v>
      </c>
      <c r="D137">
        <v>3.3</v>
      </c>
    </row>
    <row r="138" spans="1:4">
      <c r="A138" s="13">
        <v>45077</v>
      </c>
      <c r="C138">
        <v>13.3</v>
      </c>
      <c r="D138">
        <v>3.2</v>
      </c>
    </row>
    <row r="139" spans="1:4">
      <c r="A139" s="13">
        <v>45107</v>
      </c>
      <c r="B139">
        <v>2023</v>
      </c>
      <c r="C139">
        <v>10.5</v>
      </c>
      <c r="D139">
        <v>3.1</v>
      </c>
    </row>
    <row r="140" spans="1:4">
      <c r="A140" s="13">
        <v>45138</v>
      </c>
      <c r="C140">
        <v>9.1999999999999993</v>
      </c>
      <c r="D140">
        <v>3</v>
      </c>
    </row>
    <row r="141" spans="1:4">
      <c r="A141" s="13">
        <v>45169</v>
      </c>
      <c r="C141">
        <v>9.5</v>
      </c>
      <c r="D141">
        <v>3</v>
      </c>
    </row>
    <row r="142" spans="1:4">
      <c r="A142" s="13">
        <v>45199</v>
      </c>
      <c r="C142">
        <v>7.2</v>
      </c>
      <c r="D142">
        <v>3</v>
      </c>
    </row>
    <row r="143" spans="1:4">
      <c r="A143" s="13">
        <v>45230</v>
      </c>
      <c r="C143">
        <v>9.9</v>
      </c>
      <c r="D143">
        <v>2.9</v>
      </c>
    </row>
    <row r="144" spans="1:4">
      <c r="A144" s="13">
        <v>45260</v>
      </c>
      <c r="C144">
        <v>7.2</v>
      </c>
      <c r="D144">
        <v>2.9</v>
      </c>
    </row>
    <row r="145" spans="1:4">
      <c r="A145" s="13">
        <v>45291</v>
      </c>
      <c r="C145">
        <v>8.5</v>
      </c>
      <c r="D145">
        <v>3</v>
      </c>
    </row>
    <row r="146" spans="1:4">
      <c r="A146">
        <v>45292</v>
      </c>
      <c r="B146">
        <v>2024</v>
      </c>
      <c r="D146">
        <v>2.9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8C4B9BAE42B544934FA0E5327CE327" ma:contentTypeVersion="4" ma:contentTypeDescription="Create a new document." ma:contentTypeScope="" ma:versionID="199b337a23471b77f6208dfcdb662f72">
  <xsd:schema xmlns:xsd="http://www.w3.org/2001/XMLSchema" xmlns:xs="http://www.w3.org/2001/XMLSchema" xmlns:p="http://schemas.microsoft.com/office/2006/metadata/properties" xmlns:ns2="711f7c7e-a85b-448c-afc6-cc8a7a917032" xmlns:ns3="14b58e6c-1fea-4cc7-8bce-f6000587601e" targetNamespace="http://schemas.microsoft.com/office/2006/metadata/properties" ma:root="true" ma:fieldsID="7919faa5ed8f2374c70a754dff6396d6" ns2:_="" ns3:_="">
    <xsd:import namespace="711f7c7e-a85b-448c-afc6-cc8a7a917032"/>
    <xsd:import namespace="14b58e6c-1fea-4cc7-8bce-f6000587601e"/>
    <xsd:element name="properties">
      <xsd:complexType>
        <xsd:sequence>
          <xsd:element name="documentManagement">
            <xsd:complexType>
              <xsd:all>
                <xsd:element ref="ns2:Publication_x0020_Date" minOccurs="0"/>
                <xsd:element ref="ns3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1f7c7e-a85b-448c-afc6-cc8a7a917032" elementFormDefault="qualified">
    <xsd:import namespace="http://schemas.microsoft.com/office/2006/documentManagement/types"/>
    <xsd:import namespace="http://schemas.microsoft.com/office/infopath/2007/PartnerControls"/>
    <xsd:element name="Publication_x0020_Date" ma:index="8" nillable="true" ma:displayName="Publication Date" ma:internalName="Publication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b58e6c-1fea-4cc7-8bce-f6000587601e" elementFormDefault="qualified">
    <xsd:import namespace="http://schemas.microsoft.com/office/2006/documentManagement/types"/>
    <xsd:import namespace="http://schemas.microsoft.com/office/infopath/2007/PartnerControls"/>
    <xsd:element name="Category" ma:index="9" nillable="true" ma:displayName="Category" ma:list="{bed3efa0-f076-4184-865f-fb7dd6e4e3de}" ma:internalName="Category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ation_x0020_Date xmlns="711f7c7e-a85b-448c-afc6-cc8a7a917032">2024.03.12</Publication_x0020_Date>
    <Category xmlns="14b58e6c-1fea-4cc7-8bce-f6000587601e">2</Category>
  </documentManagement>
</p:properties>
</file>

<file path=customXml/itemProps1.xml><?xml version="1.0" encoding="utf-8"?>
<ds:datastoreItem xmlns:ds="http://schemas.openxmlformats.org/officeDocument/2006/customXml" ds:itemID="{B28EC482-3A1A-4DAF-BD89-1240601E4AE1}"/>
</file>

<file path=customXml/itemProps2.xml><?xml version="1.0" encoding="utf-8"?>
<ds:datastoreItem xmlns:ds="http://schemas.openxmlformats.org/officeDocument/2006/customXml" ds:itemID="{87B62170-DA48-444E-BC3A-045EDAF21D74}"/>
</file>

<file path=customXml/itemProps3.xml><?xml version="1.0" encoding="utf-8"?>
<ds:datastoreItem xmlns:ds="http://schemas.openxmlformats.org/officeDocument/2006/customXml" ds:itemID="{6CE6DDE3-7F3B-4B96-88EF-6BBB123850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56</vt:i4>
      </vt:variant>
    </vt:vector>
  </HeadingPairs>
  <TitlesOfParts>
    <vt:vector size="56" baseType="lpstr">
      <vt:lpstr>Figure 2.1</vt:lpstr>
      <vt:lpstr>Figure 3.A.1</vt:lpstr>
      <vt:lpstr>Figure 3.A.2</vt:lpstr>
      <vt:lpstr>Figure 3.A.3</vt:lpstr>
      <vt:lpstr>Figure 3.A.4</vt:lpstr>
      <vt:lpstr>Figure 3.A.5</vt:lpstr>
      <vt:lpstr>Figure 3.A.6</vt:lpstr>
      <vt:lpstr>Figure 3.A.7</vt:lpstr>
      <vt:lpstr>Figure 3.A.8</vt:lpstr>
      <vt:lpstr>Figure 3.A.9</vt:lpstr>
      <vt:lpstr>Figure 3.A.10</vt:lpstr>
      <vt:lpstr>Figure 3.A.11</vt:lpstr>
      <vt:lpstr>Figure 3.A.12</vt:lpstr>
      <vt:lpstr>Figure 3.A.13</vt:lpstr>
      <vt:lpstr>Figure 3.A.14</vt:lpstr>
      <vt:lpstr>Figure 3.A.15</vt:lpstr>
      <vt:lpstr>Figure 3.A.15 Alt</vt:lpstr>
      <vt:lpstr>Figure 3.B.1</vt:lpstr>
      <vt:lpstr>Figure 3.B.2</vt:lpstr>
      <vt:lpstr>Figure 3.B.3</vt:lpstr>
      <vt:lpstr>Figure 3.B.4</vt:lpstr>
      <vt:lpstr>Figure 3.B.5</vt:lpstr>
      <vt:lpstr>Figure 3.B.6</vt:lpstr>
      <vt:lpstr>Figure 3.B.7</vt:lpstr>
      <vt:lpstr>Figure 3.B.8</vt:lpstr>
      <vt:lpstr>Figure 3.B.9</vt:lpstr>
      <vt:lpstr>Figure 3.C.1</vt:lpstr>
      <vt:lpstr>Figure 3.C.2</vt:lpstr>
      <vt:lpstr>Figure 3.C.3</vt:lpstr>
      <vt:lpstr>Figure 3.C.4</vt:lpstr>
      <vt:lpstr>Figure 3.C.5</vt:lpstr>
      <vt:lpstr>Figure 3.C.6</vt:lpstr>
      <vt:lpstr>Figure 3.C.7</vt:lpstr>
      <vt:lpstr>Figure 3.D.1</vt:lpstr>
      <vt:lpstr>Figure 3.D.2</vt:lpstr>
      <vt:lpstr>Figure 3.D.3</vt:lpstr>
      <vt:lpstr>Figure 3.D.4</vt:lpstr>
      <vt:lpstr>Figure 3.D.5</vt:lpstr>
      <vt:lpstr>Figure 3.D.6</vt:lpstr>
      <vt:lpstr>Figure 3.F.1</vt:lpstr>
      <vt:lpstr>Figure 3.F.3</vt:lpstr>
      <vt:lpstr>Figure 3.F.4</vt:lpstr>
      <vt:lpstr>Figure 3.F.5</vt:lpstr>
      <vt:lpstr>Figure 3.F.6</vt:lpstr>
      <vt:lpstr>Figure 3.F.7</vt:lpstr>
      <vt:lpstr>Figure 3.F.8</vt:lpstr>
      <vt:lpstr>Figure 3.F.9</vt:lpstr>
      <vt:lpstr>Figure 3.F.10</vt:lpstr>
      <vt:lpstr>Figure 3.F.11</vt:lpstr>
      <vt:lpstr>Figure 3.F.12</vt:lpstr>
      <vt:lpstr>Figure B.2.1</vt:lpstr>
      <vt:lpstr>Figure B.2.2</vt:lpstr>
      <vt:lpstr>Figure B.2.3</vt:lpstr>
      <vt:lpstr>Figure B.2.4</vt:lpstr>
      <vt:lpstr>Figure B.3.1</vt:lpstr>
      <vt:lpstr>Figure B.4.1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Graphs and tables (2024 Q1)</dc:title>
  <dc:creator>Vahe Avagyan</dc:creator>
  <cp:lastModifiedBy>Սուսաննա Քարտաշյան</cp:lastModifiedBy>
  <dcterms:created xsi:type="dcterms:W3CDTF">2024-02-23T08:25:40Z</dcterms:created>
  <dcterms:modified xsi:type="dcterms:W3CDTF">2024-03-18T13:25:57Z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0x010100568C4B9BAE42B544934FA0E5327CE327</vt:lpwstr>
  </property>
</Properties>
</file>